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15D4D868-1F65-49E9-902F-4DB4E387AB5A}" xr6:coauthVersionLast="36" xr6:coauthVersionMax="47" xr10:uidLastSave="{00000000-0000-0000-0000-000000000000}"/>
  <bookViews>
    <workbookView xWindow="-120" yWindow="-120" windowWidth="29040" windowHeight="15720" tabRatio="864"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<sst xmlns="http://schemas.openxmlformats.org/spreadsheetml/2006/main" count="1077" uniqueCount="558">
  <si>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</si>
  <si>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</si>
  <si>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</si>
  <si>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</si>
  <si>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</si>
  <si>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</si>
  <si>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</si>
  <si>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</si>
  <si>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</si>
  <si>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</si>
  <si>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</si>
  <si>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</si>
  <si>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</si>
  <si>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</si>
  <si>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</si>
  <si>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</si>
  <si>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</si>
  <si>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</si>
  <si>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</si>
  <si>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</si>
  <si>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</si>
  <si>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</si>
  <si>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</si>
  <si>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</si>
  <si>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</si>
  <si>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</si>
  <si>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</si>
  <si>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</si>
  <si>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</si>
  <si>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</si>
  <si>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</si>
  <si>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</si>
  <si>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</si>
  <si>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</si>
  <si>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</si>
  <si>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</si>
  <si>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</si>
  <si>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</si>
  <si>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</si>
  <si>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</si>
  <si>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</si>
  <si>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</si>
  <si>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</si>
  <si>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</si>
  <si>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</si>
  <si>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</si>
  <si>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</si>
  <si>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</si>
  <si>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</si>
  <si>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</si>
  <si>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</si>
  <si>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</si>
  <si>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</si>
  <si>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</si>
  <si>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</si>
  <si>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</si>
  <si>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</si>
  <si>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</si>
  <si>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</si>
  <si>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</si>
  <si>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</si>
  <si>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</si>
  <si>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</si>
  <si>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</si>
  <si>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</si>
  <si>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</si>
  <si>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</si>
  <si>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</si>
  <si>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</si>
  <si>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</si>
  <si>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</si>
  <si>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</si>
  <si>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</si>
  <si>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</si>
  <si>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</si>
  <si>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</si>
  <si>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</si>
  <si>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</si>
  <si>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</si>
  <si>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</si>
  <si>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</si>
  <si>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</si>
  <si>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</si>
  <si>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</si>
  <si>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</si>
  <si>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</si>
  <si>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</si>
  <si>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</si>
  <si>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</si>
  <si>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</si>
  <si>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</si>
  <si>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</si>
  <si>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</si>
  <si>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</si>
  <si>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</si>
  <si>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</si>
  <si>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</si>
  <si>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</si>
  <si>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</si>
  <si>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</si>
  <si>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</si>
  <si>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</si>
  <si>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</si>
  <si>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</si>
  <si>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</si>
  <si>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</si>
  <si>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</si>
  <si>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</si>
  <si>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</si>
  <si>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</si>
  <si>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</si>
  <si>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</si>
  <si>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</si>
  <si>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</si>
  <si>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</si>
  <si>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</si>
  <si>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</si>
  <si>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</si>
  <si>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</si>
  <si>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</si>
  <si>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</si>
  <si>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</si>
  <si>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</si>
  <si>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</si>
  <si>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</si>
  <si>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</si>
  <si>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</si>
  <si>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</si>
  <si>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</si>
  <si>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</si>
  <si>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</si>
  <si>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</si>
  <si>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</si>
  <si>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</si>
  <si>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</si>
  <si>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</si>
  <si>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</si>
  <si>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</si>
  <si>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</si>
  <si>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</si>
  <si>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</si>
  <si>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</si>
  <si>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</si>
  <si>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</si>
  <si>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</si>
  <si>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</si>
  <si>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</si>
  <si>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</si>
  <si>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</si>
  <si>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</si>
  <si>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</si>
  <si>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</si>
  <si>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</si>
  <si>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</si>
  <si>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</si>
  <si>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</si>
  <si>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</si>
  <si>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</si>
  <si>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</si>
  <si>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</si>
  <si>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</si>
  <si>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</si>
  <si>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</si>
  <si>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</si>
  <si>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</si>
  <si>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</si>
  <si>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</si>
  <si>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</si>
  <si>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</si>
  <si>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</si>
  <si>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</si>
  <si>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</si>
  <si>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</si>
  <si>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</si>
  <si>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</si>
  <si>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</si>
  <si>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</si>
  <si>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</si>
  <si>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</si>
  <si>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</si>
  <si>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</si>
  <si>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</si>
  <si>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</si>
  <si>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</si>
  <si>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</si>
  <si>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</si>
  <si>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</si>
  <si>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</si>
  <si>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</si>
  <si>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</si>
  <si>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</si>
  <si>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</si>
  <si>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</si>
  <si>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</si>
  <si>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</si>
  <si>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</si>
  <si>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</si>
  <si>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</si>
  <si>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</si>
  <si>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</si>
  <si>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</si>
  <si>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</si>
  <si>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</si>
  <si>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鹿児島県中種子町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</si>
  <si>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</si>
  <si>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</si>
  <si>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</si>
  <si>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</si>
  <si>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</si>
  <si>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</si>
  <si>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</si>
  <si>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</si>
  <si>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</si>
  <si>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</si>
  <si>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</si>
  <si>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</si>
  <si>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</si>
  <si>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</si>
  <si>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</si>
  <si>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</si>
  <si>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</si>
  <si>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</si>
  <si>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</si>
  <si>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</si>
  <si>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</si>
  <si>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</si>
  <si>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</si>
  <si>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</si>
  <si>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</si>
  <si>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</si>
  <si>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</si>
  <si>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</si>
  <si>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</si>
  <si>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</si>
  <si>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</si>
  <si>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</si>
  <si>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</si>
  <si>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</si>
  <si>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</si>
  <si>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</si>
  <si>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</si>
  <si>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</si>
  <si>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</si>
  <si>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</si>
  <si>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</si>
  <si>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</si>
  <si>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</si>
  <si>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</si>
  <si>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</si>
  <si>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</si>
  <si>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</si>
  <si>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</si>
  <si>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</si>
  <si>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</si>
  <si>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</si>
  <si>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</si>
  <si>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</si>
  <si>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</si>
  <si>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</si>
  <si>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</si>
  <si>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</si>
  <si>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</si>
  <si>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</si>
  <si>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</si>
  <si>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</si>
  <si>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</si>
  <si>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</si>
  <si>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</si>
  <si>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</si>
  <si>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</si>
  <si>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</si>
  <si>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</si>
  <si>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</si>
  <si>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</si>
  <si>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</si>
  <si>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</si>
  <si>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</si>
  <si>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</si>
  <si>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</si>
  <si>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</si>
  <si>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</si>
  <si>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</si>
  <si>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</si>
  <si>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</si>
  <si>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</si>
  <si>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</si>
  <si>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</si>
  <si>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</si>
  <si>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</si>
  <si>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</si>
  <si>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</si>
  <si>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</si>
  <si>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</si>
  <si>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</si>
  <si>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</si>
  <si>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</si>
  <si>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</si>
  <si>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</si>
  <si>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</si>
  <si>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</si>
  <si>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</si>
  <si>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</si>
  <si>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</si>
  <si>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</si>
  <si>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</si>
  <si>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</si>
  <si>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</si>
  <si>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</si>
  <si>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</si>
  <si>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</si>
  <si>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</si>
  <si>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</si>
  <si>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</si>
  <si>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</si>
  <si>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</si>
  <si>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</si>
  <si>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</si>
  <si>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</si>
  <si>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</si>
  <si>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</si>
  <si>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</si>
  <si>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</si>
  <si>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</si>
  <si>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</si>
  <si>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</si>
  <si>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</si>
  <si>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</si>
  <si>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</si>
  <si>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</si>
  <si>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</si>
  <si>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</si>
  <si>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</si>
  <si>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</si>
  <si>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</si>
  <si>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</si>
  <si>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</si>
  <si>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</si>
  <si>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</si>
  <si>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</si>
  <si>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</si>
  <si>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</si>
  <si>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</si>
  <si>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</si>
  <si>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</si>
  <si>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</si>
  <si>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</si>
  <si>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</si>
  <si>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</si>
  <si>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</si>
  <si>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</si>
  <si>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</si>
  <si>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</si>
  <si>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</si>
  <si>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鹿児島県中種子町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</si>
  <si>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</si>
  <si>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</si>
  <si>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</si>
  <si>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</si>
  <si>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</si>
  <si>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</si>
  <si>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</si>
  <si>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</si>
  <si>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</si>
  <si>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</si>
  <si>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</si>
  <si>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</si>
  <si>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</si>
  <si>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</si>
  <si>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</si>
  <si>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</si>
  <si>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</si>
  <si>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</si>
  <si>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</si>
  <si>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</si>
  <si>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</si>
  <si>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</si>
  <si>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</si>
  <si>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</si>
  <si>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</si>
  <si>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</si>
  <si>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</si>
  <si>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</si>
  <si>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</si>
  <si>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</si>
  <si>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</si>
  <si>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</si>
  <si>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</si>
  <si>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</si>
  <si>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</si>
  <si>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</si>
  <si>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</si>
  <si>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</si>
  <si>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</si>
  <si>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</si>
  <si>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</si>
  <si>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</si>
  <si>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</si>
  <si>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</si>
  <si>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</si>
  <si>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</si>
  <si>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</si>
  <si>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</si>
  <si>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</si>
  <si>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</si>
  <si>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</si>
  <si>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</si>
  <si>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</si>
  <si>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</si>
  <si>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</si>
  <si>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</si>
  <si>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</si>
  <si>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</si>
  <si>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</si>
  <si>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</si>
  <si>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</si>
  <si>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</si>
  <si>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</si>
  <si>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</si>
  <si>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</si>
  <si>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</si>
  <si>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</si>
  <si>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</si>
  <si>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</si>
  <si>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</si>
  <si>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</si>
  <si>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</si>
  <si>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</si>
  <si>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</si>
  <si>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</si>
  <si>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</si>
  <si>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</si>
  <si>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</si>
  <si>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</si>
  <si>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</si>
  <si>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</si>
  <si>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</si>
  <si>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</si>
  <si>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</si>
  <si>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</si>
  <si>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</si>
  <si>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</si>
  <si>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</si>
  <si>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</si>
  <si>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</si>
  <si>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</si>
  <si>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</si>
  <si>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</si>
  <si>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</si>
  <si>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</si>
  <si>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</si>
  <si>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</si>
  <si>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</si>
  <si>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</si>
  <si>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</si>
  <si>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</si>
  <si>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</si>
  <si>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</si>
  <si>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</si>
  <si>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</si>
  <si>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</si>
  <si>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</si>
  <si>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</si>
  <si>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</si>
  <si>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</si>
  <si>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</si>
  <si>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</si>
  <si>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</si>
  <si>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</si>
  <si>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</si>
  <si>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</si>
  <si>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</si>
  <si>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</si>
  <si>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</si>
  <si>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</si>
  <si>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</si>
  <si>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</si>
  <si>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</si>
  <si>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</si>
  <si>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</si>
  <si>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</si>
  <si>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</si>
  <si>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</si>
  <si>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</si>
  <si>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</si>
  <si>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</si>
  <si>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</si>
  <si>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</si>
  <si>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</si>
  <si>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</si>
  <si>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</si>
  <si>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</si>
  <si>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</si>
  <si>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</si>
  <si>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</si>
  <si>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</si>
  <si>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</si>
  <si>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</si>
  <si>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</si>
  <si>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</si>
  <si>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</si>
  <si>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</si>
  <si>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</si>
  <si>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</si>
  <si>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</si>
  <si>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</si>
  <si>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</si>
  <si>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</si>
  <si>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</si>
  <si>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</si>
  <si>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</si>
  <si>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</si>
  <si>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</si>
  <si>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</si>
  <si>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</si>
  <si>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</si>
  <si>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</si>
  <si>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</si>
  <si>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</si>
  <si>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</si>
  <si>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</si>
  <si>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</si>
  <si>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</si>
  <si>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</si>
  <si>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</si>
  <si>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</si>
  <si>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</si>
  <si>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</si>
  <si>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1.84</t>
  </si>
  <si>
    <t>▲ 1.06</t>
  </si>
  <si>
    <t>水道事業会計</t>
  </si>
  <si>
    <t>一般会計</t>
  </si>
  <si>
    <t>国民健康保険事業勘定特別会計</t>
  </si>
  <si>
    <t>介護保険事業勘定特別会計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</si>
  <si>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</si>
  <si>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</si>
  <si>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</si>
  <si>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</si>
  <si>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</si>
  <si>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</si>
  <si>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</si>
  <si>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</si>
  <si>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</si>
  <si>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13">
      <t>カゴシマケンシチョウソンソウゴウジムクミアイ</t>
    </rPh>
    <phoneticPr fontId="2"/>
  </si>
  <si>
    <t>中南衛生管理組合</t>
    <rPh sb="0" eb="8">
      <t>チュウナンエイセイカンリクミアイ</t>
    </rPh>
    <phoneticPr fontId="2"/>
  </si>
  <si>
    <t>熊毛地区消防組合</t>
    <rPh sb="0" eb="8">
      <t>クマゲチクショウボウクミアイ</t>
    </rPh>
    <phoneticPr fontId="2"/>
  </si>
  <si>
    <t>種子島地区広域事務組合</t>
    <rPh sb="0" eb="5">
      <t>タネガシマチク</t>
    </rPh>
    <rPh sb="5" eb="11">
      <t>コウイキジムクミアイ</t>
    </rPh>
    <phoneticPr fontId="2"/>
  </si>
  <si>
    <t>鹿児島県後期高齢者医療広域連合（一般会計）</t>
    <rPh sb="0" eb="9">
      <t>カゴシマケンコウキコウレイシャ</t>
    </rPh>
    <rPh sb="9" eb="11">
      <t>イリョウ</t>
    </rPh>
    <rPh sb="11" eb="15">
      <t>コウイキレンゴウ</t>
    </rPh>
    <rPh sb="16" eb="20">
      <t>イッパンカイケイ</t>
    </rPh>
    <phoneticPr fontId="2"/>
  </si>
  <si>
    <t>鹿児島県後期高齢医療広域連合（特別会計）</t>
    <rPh sb="0" eb="14">
      <t>カゴシマケンコウキコウレイイリョウコウイキレンゴウ</t>
    </rPh>
    <rPh sb="15" eb="19">
      <t>トクベツカイケイ</t>
    </rPh>
    <phoneticPr fontId="2"/>
  </si>
  <si>
    <t>公立種子島病院組合</t>
    <rPh sb="0" eb="9">
      <t>コウリツタネガシマビョウインクミアイ</t>
    </rPh>
    <phoneticPr fontId="2"/>
  </si>
  <si>
    <t>種子島産婦人科医院組合</t>
    <rPh sb="0" eb="11">
      <t>タネガシマサンフジンカイインクミアイ</t>
    </rPh>
    <phoneticPr fontId="2"/>
  </si>
  <si>
    <t>種子島農業公社</t>
    <rPh sb="0" eb="7">
      <t>タネガシマノウギョウコウシャ</t>
    </rPh>
    <phoneticPr fontId="2"/>
  </si>
  <si>
    <t>公共施設等総合管理基金</t>
    <rPh sb="0" eb="2">
      <t>コウキョウ</t>
    </rPh>
    <rPh sb="2" eb="4">
      <t>シセツ</t>
    </rPh>
    <rPh sb="4" eb="5">
      <t>トウ</t>
    </rPh>
    <rPh sb="5" eb="7">
      <t>ソウゴウ</t>
    </rPh>
    <rPh sb="7" eb="9">
      <t>カンリ</t>
    </rPh>
    <rPh sb="9" eb="11">
      <t>キキン</t>
    </rPh>
    <phoneticPr fontId="5"/>
  </si>
  <si>
    <t>再編交付金事業基金</t>
    <rPh sb="0" eb="2">
      <t>サイヘン</t>
    </rPh>
    <rPh sb="2" eb="5">
      <t>コウフキン</t>
    </rPh>
    <rPh sb="5" eb="7">
      <t>ジギョウ</t>
    </rPh>
    <rPh sb="7" eb="9">
      <t>キキン</t>
    </rPh>
    <phoneticPr fontId="2"/>
  </si>
  <si>
    <t>文化スポーツ振興基金</t>
    <rPh sb="0" eb="2">
      <t>ブンカ</t>
    </rPh>
    <rPh sb="6" eb="8">
      <t>シンコウ</t>
    </rPh>
    <rPh sb="8" eb="10">
      <t>キキン</t>
    </rPh>
    <phoneticPr fontId="2"/>
  </si>
  <si>
    <t>農業振興基金</t>
    <rPh sb="0" eb="2">
      <t>ノウギョウ</t>
    </rPh>
    <rPh sb="2" eb="4">
      <t>シンコウ</t>
    </rPh>
    <rPh sb="4" eb="6">
      <t>キキン</t>
    </rPh>
    <phoneticPr fontId="2"/>
  </si>
  <si>
    <t>ふるさと応援基金</t>
    <rPh sb="4" eb="6">
      <t>オウエン</t>
    </rPh>
    <rPh sb="6" eb="8">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</si>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</sst>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652F-4C3F-8F85-F22A397949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159882</c:v>
                </c:pt>
                <c:pt idx="1">
                  <c:v>159574</c:v>
                </c:pt>
                <c:pt idx="2">
                  <c:v>182484</c:v>
                </c:pt>
                <c:pt idx="3">
                  <c:v>174879</c:v>
                </c:pt>
                <c:pt idx="4">
                  <c:v>159186</c:v>
                </c:pt>
              </c:numCache>
            </c:numRef>
          </c:val>
          <c:smooth val="0"/>
          <c:extLst>
            <c:ext xmlns:c16="http://schemas.microsoft.com/office/drawing/2014/chart" uri="{C3380CC4-5D6E-409C-BE32-E72D297353CC}">
              <c16:uniqueId val="{00000001-652F-4C3F-8F85-F22A397949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1.44</c:v>
                </c:pt>
                <c:pt idx="1">
                  <c:v>1.23</c:v>
                </c:pt>
                <c:pt idx="2">
                  <c:v>1.04</c:v>
                </c:pt>
                <c:pt idx="3">
                  <c:v>0.92</c:v>
                </c:pt>
                <c:pt idx="4">
                  <c:v>1.67</c:v>
                </c:pt>
              </c:numCache>
            </c:numRef>
          </c:val>
          <c:extLst>
            <c:ext xmlns:c16="http://schemas.microsoft.com/office/drawing/2014/chart" uri="{C3380CC4-5D6E-409C-BE32-E72D297353CC}">
              <c16:uniqueId val="{00000000-41B3-46B6-8B2E-D3FF6F64E2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20.84</c:v>
                </c:pt>
                <c:pt idx="1">
                  <c:v>19.239999999999998</c:v>
                </c:pt>
                <c:pt idx="2">
                  <c:v>18.649999999999999</c:v>
                </c:pt>
                <c:pt idx="3">
                  <c:v>18.53</c:v>
                </c:pt>
                <c:pt idx="4">
                  <c:v>19.059999999999999</c:v>
                </c:pt>
              </c:numCache>
            </c:numRef>
          </c:val>
          <c:extLst>
            <c:ext xmlns:c16="http://schemas.microsoft.com/office/drawing/2014/chart" uri="{C3380CC4-5D6E-409C-BE32-E72D297353CC}">
              <c16:uniqueId val="{00000001-41B3-46B6-8B2E-D3FF6F64E2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0.25</c:v>
                </c:pt>
                <c:pt idx="1">
                  <c:v>-1.84</c:v>
                </c:pt>
                <c:pt idx="2">
                  <c:v>0.1</c:v>
                </c:pt>
                <c:pt idx="3">
                  <c:v>-1.06</c:v>
                </c:pt>
                <c:pt idx="4">
                  <c:v>0.75</c:v>
                </c:pt>
              </c:numCache>
            </c:numRef>
          </c:val>
          <c:smooth val="0"/>
          <c:extLst>
            <c:ext xmlns:c16="http://schemas.microsoft.com/office/drawing/2014/chart" uri="{C3380CC4-5D6E-409C-BE32-E72D297353CC}">
              <c16:uniqueId val="{00000002-41B3-46B6-8B2E-D3FF6F64E2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D9-42AC-8E32-F117D2474E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D9-42AC-8E32-F117D2474E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D9-42AC-8E32-F117D2474E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D9-42AC-8E32-F117D2474E9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FD9-42AC-8E32-F117D2474E9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0.04</c:v>
                </c:pt>
                <c:pt idx="4">
                  <c:v>#N/A</c:v>
                </c:pt>
                <c:pt idx="5">
                  <c:v>0</c:v>
                </c:pt>
                <c:pt idx="6">
                  <c:v>#N/A</c:v>
                </c:pt>
                <c:pt idx="7">
                  <c:v>0.05</c:v>
                </c:pt>
                <c:pt idx="8">
                  <c:v>#N/A</c:v>
                </c:pt>
                <c:pt idx="9">
                  <c:v>0.04</c:v>
                </c:pt>
              </c:numCache>
            </c:numRef>
          </c:val>
          <c:extLst>
            <c:ext xmlns:c16="http://schemas.microsoft.com/office/drawing/2014/chart" uri="{C3380CC4-5D6E-409C-BE32-E72D297353CC}">
              <c16:uniqueId val="{00000005-2FD9-42AC-8E32-F117D2474E9A}"/>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0.03</c:v>
                </c:pt>
                <c:pt idx="4">
                  <c:v>#N/A</c:v>
                </c:pt>
                <c:pt idx="5">
                  <c:v>0</c:v>
                </c:pt>
                <c:pt idx="6">
                  <c:v>#N/A</c:v>
                </c:pt>
                <c:pt idx="7">
                  <c:v>0.04</c:v>
                </c:pt>
                <c:pt idx="8">
                  <c:v>#N/A</c:v>
                </c:pt>
                <c:pt idx="9">
                  <c:v>0.05</c:v>
                </c:pt>
              </c:numCache>
            </c:numRef>
          </c:val>
          <c:extLst>
            <c:ext xmlns:c16="http://schemas.microsoft.com/office/drawing/2014/chart" uri="{C3380CC4-5D6E-409C-BE32-E72D297353CC}">
              <c16:uniqueId val="{00000006-2FD9-42AC-8E32-F117D2474E9A}"/>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0.23</c:v>
                </c:pt>
                <c:pt idx="2">
                  <c:v>#N/A</c:v>
                </c:pt>
                <c:pt idx="3">
                  <c:v>0.11</c:v>
                </c:pt>
                <c:pt idx="4">
                  <c:v>#N/A</c:v>
                </c:pt>
                <c:pt idx="5">
                  <c:v>0.12</c:v>
                </c:pt>
                <c:pt idx="6">
                  <c:v>#N/A</c:v>
                </c:pt>
                <c:pt idx="7">
                  <c:v>0.62</c:v>
                </c:pt>
                <c:pt idx="8">
                  <c:v>#N/A</c:v>
                </c:pt>
                <c:pt idx="9">
                  <c:v>0.11</c:v>
                </c:pt>
              </c:numCache>
            </c:numRef>
          </c:val>
          <c:extLst>
            <c:ext xmlns:c16="http://schemas.microsoft.com/office/drawing/2014/chart" uri="{C3380CC4-5D6E-409C-BE32-E72D297353CC}">
              <c16:uniqueId val="{00000007-2FD9-42AC-8E32-F117D2474E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1.43</c:v>
                </c:pt>
                <c:pt idx="2">
                  <c:v>#N/A</c:v>
                </c:pt>
                <c:pt idx="3">
                  <c:v>1.22</c:v>
                </c:pt>
                <c:pt idx="4">
                  <c:v>#N/A</c:v>
                </c:pt>
                <c:pt idx="5">
                  <c:v>1.03</c:v>
                </c:pt>
                <c:pt idx="6">
                  <c:v>#N/A</c:v>
                </c:pt>
                <c:pt idx="7">
                  <c:v>0.92</c:v>
                </c:pt>
                <c:pt idx="8">
                  <c:v>#N/A</c:v>
                </c:pt>
                <c:pt idx="9">
                  <c:v>1.66</c:v>
                </c:pt>
              </c:numCache>
            </c:numRef>
          </c:val>
          <c:extLst>
            <c:ext xmlns:c16="http://schemas.microsoft.com/office/drawing/2014/chart" uri="{C3380CC4-5D6E-409C-BE32-E72D297353CC}">
              <c16:uniqueId val="{00000008-2FD9-42AC-8E32-F117D2474E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2.97</c:v>
                </c:pt>
                <c:pt idx="2">
                  <c:v>#N/A</c:v>
                </c:pt>
                <c:pt idx="3">
                  <c:v>2.99</c:v>
                </c:pt>
                <c:pt idx="4">
                  <c:v>#N/A</c:v>
                </c:pt>
                <c:pt idx="5">
                  <c:v>7.76</c:v>
                </c:pt>
                <c:pt idx="6">
                  <c:v>#N/A</c:v>
                </c:pt>
                <c:pt idx="7">
                  <c:v>4.57</c:v>
                </c:pt>
                <c:pt idx="8">
                  <c:v>#N/A</c:v>
                </c:pt>
                <c:pt idx="9">
                  <c:v>4.5599999999999996</c:v>
                </c:pt>
              </c:numCache>
            </c:numRef>
          </c:val>
          <c:extLst>
            <c:ext xmlns:c16="http://schemas.microsoft.com/office/drawing/2014/chart" uri="{C3380CC4-5D6E-409C-BE32-E72D297353CC}">
              <c16:uniqueId val="{00000009-2FD9-42AC-8E32-F117D2474E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643</c:v>
                </c:pt>
                <c:pt idx="5">
                  <c:v>676</c:v>
                </c:pt>
                <c:pt idx="8">
                  <c:v>728</c:v>
                </c:pt>
                <c:pt idx="11">
                  <c:v>746</c:v>
                </c:pt>
                <c:pt idx="14">
                  <c:v>747</c:v>
                </c:pt>
              </c:numCache>
            </c:numRef>
          </c:val>
          <c:extLst>
            <c:ext xmlns:c16="http://schemas.microsoft.com/office/drawing/2014/chart" uri="{C3380CC4-5D6E-409C-BE32-E72D297353CC}">
              <c16:uniqueId val="{00000000-8EEB-4150-A869-30C59F2BE2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EB-4150-A869-30C59F2BE2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EB-4150-A869-30C59F2BE2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111</c:v>
                </c:pt>
                <c:pt idx="3">
                  <c:v>111</c:v>
                </c:pt>
                <c:pt idx="6">
                  <c:v>110</c:v>
                </c:pt>
                <c:pt idx="9">
                  <c:v>114</c:v>
                </c:pt>
                <c:pt idx="12">
                  <c:v>113</c:v>
                </c:pt>
              </c:numCache>
            </c:numRef>
          </c:val>
          <c:extLst>
            <c:ext xmlns:c16="http://schemas.microsoft.com/office/drawing/2014/chart" uri="{C3380CC4-5D6E-409C-BE32-E72D297353CC}">
              <c16:uniqueId val="{00000003-8EEB-4150-A869-30C59F2BE2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c:v>
                </c:pt>
                <c:pt idx="3">
                  <c:v>49</c:v>
                </c:pt>
                <c:pt idx="6">
                  <c:v>55</c:v>
                </c:pt>
                <c:pt idx="9">
                  <c:v>56</c:v>
                </c:pt>
                <c:pt idx="12">
                  <c:v>58</c:v>
                </c:pt>
              </c:numCache>
            </c:numRef>
          </c:val>
          <c:extLst>
            <c:ext xmlns:c16="http://schemas.microsoft.com/office/drawing/2014/chart" uri="{C3380CC4-5D6E-409C-BE32-E72D297353CC}">
              <c16:uniqueId val="{00000004-8EEB-4150-A869-30C59F2BE2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EB-4150-A869-30C59F2BE2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EB-4150-A869-30C59F2BE2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833</c:v>
                </c:pt>
                <c:pt idx="3">
                  <c:v>868</c:v>
                </c:pt>
                <c:pt idx="6">
                  <c:v>937</c:v>
                </c:pt>
                <c:pt idx="9">
                  <c:v>988</c:v>
                </c:pt>
                <c:pt idx="12">
                  <c:v>989</c:v>
                </c:pt>
              </c:numCache>
            </c:numRef>
          </c:val>
          <c:extLst>
            <c:ext xmlns:c16="http://schemas.microsoft.com/office/drawing/2014/chart" uri="{C3380CC4-5D6E-409C-BE32-E72D297353CC}">
              <c16:uniqueId val="{00000007-8EEB-4150-A869-30C59F2BE2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343</c:v>
                </c:pt>
                <c:pt idx="2">
                  <c:v>#N/A</c:v>
                </c:pt>
                <c:pt idx="3">
                  <c:v>#N/A</c:v>
                </c:pt>
                <c:pt idx="4">
                  <c:v>352</c:v>
                </c:pt>
                <c:pt idx="5">
                  <c:v>#N/A</c:v>
                </c:pt>
                <c:pt idx="6">
                  <c:v>#N/A</c:v>
                </c:pt>
                <c:pt idx="7">
                  <c:v>374</c:v>
                </c:pt>
                <c:pt idx="8">
                  <c:v>#N/A</c:v>
                </c:pt>
                <c:pt idx="9">
                  <c:v>#N/A</c:v>
                </c:pt>
                <c:pt idx="10">
                  <c:v>412</c:v>
                </c:pt>
                <c:pt idx="11">
                  <c:v>#N/A</c:v>
                </c:pt>
                <c:pt idx="12">
                  <c:v>#N/A</c:v>
                </c:pt>
                <c:pt idx="13">
                  <c:v>413</c:v>
                </c:pt>
                <c:pt idx="14">
                  <c:v>#N/A</c:v>
                </c:pt>
              </c:numCache>
            </c:numRef>
          </c:val>
          <c:smooth val="0"/>
          <c:extLst>
            <c:ext xmlns:c16="http://schemas.microsoft.com/office/drawing/2014/chart" uri="{C3380CC4-5D6E-409C-BE32-E72D297353CC}">
              <c16:uniqueId val="{00000008-8EEB-4150-A869-30C59F2BE2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6513</c:v>
                </c:pt>
                <c:pt idx="5">
                  <c:v>6557</c:v>
                </c:pt>
                <c:pt idx="8">
                  <c:v>6318</c:v>
                </c:pt>
                <c:pt idx="11">
                  <c:v>6154</c:v>
                </c:pt>
                <c:pt idx="14">
                  <c:v>5845</c:v>
                </c:pt>
              </c:numCache>
            </c:numRef>
          </c:val>
          <c:extLst>
            <c:ext xmlns:c16="http://schemas.microsoft.com/office/drawing/2014/chart" uri="{C3380CC4-5D6E-409C-BE32-E72D297353CC}">
              <c16:uniqueId val="{00000000-65D1-4773-831F-9E38867016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c:v>
                </c:pt>
                <c:pt idx="5">
                  <c:v>303</c:v>
                </c:pt>
                <c:pt idx="8">
                  <c:v>386</c:v>
                </c:pt>
                <c:pt idx="11">
                  <c:v>408</c:v>
                </c:pt>
                <c:pt idx="14">
                  <c:v>398</c:v>
                </c:pt>
              </c:numCache>
            </c:numRef>
          </c:val>
          <c:extLst>
            <c:ext xmlns:c16="http://schemas.microsoft.com/office/drawing/2014/chart" uri="{C3380CC4-5D6E-409C-BE32-E72D297353CC}">
              <c16:uniqueId val="{00000001-65D1-4773-831F-9E38867016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3405</c:v>
                </c:pt>
                <c:pt idx="5">
                  <c:v>3424</c:v>
                </c:pt>
                <c:pt idx="8">
                  <c:v>3805</c:v>
                </c:pt>
                <c:pt idx="11">
                  <c:v>3832</c:v>
                </c:pt>
                <c:pt idx="14">
                  <c:v>3883</c:v>
                </c:pt>
              </c:numCache>
            </c:numRef>
          </c:val>
          <c:extLst>
            <c:ext xmlns:c16="http://schemas.microsoft.com/office/drawing/2014/chart" uri="{C3380CC4-5D6E-409C-BE32-E72D297353CC}">
              <c16:uniqueId val="{00000002-65D1-4773-831F-9E38867016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65D1-4773-831F-9E38867016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D1-4773-831F-9E38867016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65D1-4773-831F-9E38867016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1000</c:v>
                </c:pt>
                <c:pt idx="3">
                  <c:v>978</c:v>
                </c:pt>
                <c:pt idx="6">
                  <c:v>868</c:v>
                </c:pt>
                <c:pt idx="9">
                  <c:v>822</c:v>
                </c:pt>
                <c:pt idx="12">
                  <c:v>853</c:v>
                </c:pt>
              </c:numCache>
            </c:numRef>
          </c:val>
          <c:extLst>
            <c:ext xmlns:c16="http://schemas.microsoft.com/office/drawing/2014/chart" uri="{C3380CC4-5D6E-409C-BE32-E72D297353CC}">
              <c16:uniqueId val="{00000006-65D1-4773-831F-9E38867016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1151</c:v>
                </c:pt>
                <c:pt idx="3">
                  <c:v>1023</c:v>
                </c:pt>
                <c:pt idx="6">
                  <c:v>887</c:v>
                </c:pt>
                <c:pt idx="9">
                  <c:v>823</c:v>
                </c:pt>
                <c:pt idx="12">
                  <c:v>692</c:v>
                </c:pt>
              </c:numCache>
            </c:numRef>
          </c:val>
          <c:extLst>
            <c:ext xmlns:c16="http://schemas.microsoft.com/office/drawing/2014/chart" uri="{C3380CC4-5D6E-409C-BE32-E72D297353CC}">
              <c16:uniqueId val="{00000007-65D1-4773-831F-9E38867016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712</c:v>
                </c:pt>
                <c:pt idx="3">
                  <c:v>885</c:v>
                </c:pt>
                <c:pt idx="6">
                  <c:v>965</c:v>
                </c:pt>
                <c:pt idx="9">
                  <c:v>1187</c:v>
                </c:pt>
                <c:pt idx="12">
                  <c:v>1156</c:v>
                </c:pt>
              </c:numCache>
            </c:numRef>
          </c:val>
          <c:extLst>
            <c:ext xmlns:c16="http://schemas.microsoft.com/office/drawing/2014/chart" uri="{C3380CC4-5D6E-409C-BE32-E72D297353CC}">
              <c16:uniqueId val="{00000008-65D1-4773-831F-9E38867016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D1-4773-831F-9E38867016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7955</c:v>
                </c:pt>
                <c:pt idx="3">
                  <c:v>8306</c:v>
                </c:pt>
                <c:pt idx="6">
                  <c:v>8401</c:v>
                </c:pt>
                <c:pt idx="9">
                  <c:v>8089</c:v>
                </c:pt>
                <c:pt idx="12">
                  <c:v>7555</c:v>
                </c:pt>
              </c:numCache>
            </c:numRef>
          </c:val>
          <c:extLst>
            <c:ext xmlns:c16="http://schemas.microsoft.com/office/drawing/2014/chart" uri="{C3380CC4-5D6E-409C-BE32-E72D297353CC}">
              <c16:uniqueId val="{0000000A-65D1-4773-831F-9E38867016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697</c:v>
                </c:pt>
                <c:pt idx="2">
                  <c:v>#N/A</c:v>
                </c:pt>
                <c:pt idx="3">
                  <c:v>#N/A</c:v>
                </c:pt>
                <c:pt idx="4">
                  <c:v>907</c:v>
                </c:pt>
                <c:pt idx="5">
                  <c:v>#N/A</c:v>
                </c:pt>
                <c:pt idx="6">
                  <c:v>#N/A</c:v>
                </c:pt>
                <c:pt idx="7">
                  <c:v>613</c:v>
                </c:pt>
                <c:pt idx="8">
                  <c:v>#N/A</c:v>
                </c:pt>
                <c:pt idx="9">
                  <c:v>#N/A</c:v>
                </c:pt>
                <c:pt idx="10">
                  <c:v>528</c:v>
                </c:pt>
                <c:pt idx="11">
                  <c:v>#N/A</c:v>
                </c:pt>
                <c:pt idx="12">
                  <c:v>#N/A</c:v>
                </c:pt>
                <c:pt idx="13">
                  <c:v>130</c:v>
                </c:pt>
                <c:pt idx="14">
                  <c:v>#N/A</c:v>
                </c:pt>
              </c:numCache>
            </c:numRef>
          </c:val>
          <c:smooth val="0"/>
          <c:extLst>
            <c:ext xmlns:c16="http://schemas.microsoft.com/office/drawing/2014/chart" uri="{C3380CC4-5D6E-409C-BE32-E72D297353CC}">
              <c16:uniqueId val="{0000000B-65D1-4773-831F-9E38867016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825</c:v>
                </c:pt>
                <c:pt idx="1">
                  <c:v>809</c:v>
                </c:pt>
                <c:pt idx="2">
                  <c:v>830</c:v>
                </c:pt>
              </c:numCache>
            </c:numRef>
          </c:val>
          <c:extLst>
            <c:ext xmlns:c16="http://schemas.microsoft.com/office/drawing/2014/chart" uri="{C3380CC4-5D6E-409C-BE32-E72D297353CC}">
              <c16:uniqueId val="{00000000-0D89-41A7-A673-C670A9DEB2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1634</c:v>
                </c:pt>
                <c:pt idx="1">
                  <c:v>1635</c:v>
                </c:pt>
                <c:pt idx="2">
                  <c:v>1635</c:v>
                </c:pt>
              </c:numCache>
            </c:numRef>
          </c:val>
          <c:extLst>
            <c:ext xmlns:c16="http://schemas.microsoft.com/office/drawing/2014/chart" uri="{C3380CC4-5D6E-409C-BE32-E72D297353CC}">
              <c16:uniqueId val="{00000001-0D89-41A7-A673-C670A9DEB2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1193</c:v>
                </c:pt>
                <c:pt idx="1">
                  <c:v>1435</c:v>
                </c:pt>
                <c:pt idx="2">
                  <c:v>1732</c:v>
                </c:pt>
              </c:numCache>
            </c:numRef>
          </c:val>
          <c:extLst>
            <c:ext xmlns:c16="http://schemas.microsoft.com/office/drawing/2014/chart" uri="{C3380CC4-5D6E-409C-BE32-E72D297353CC}">
              <c16:uniqueId val="{00000002-0D89-41A7-A673-C670A9DEB2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人口減少や高齢化が進行していることに加え，小規模農家による農業が基幹産業であることから財政基盤が弱く，類似団体平均を下回っている。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今後も継続して，義務的経費や投資的経費の抑制を図るとともに，徴収体制の強化により税収確保に努め，財政健全化を図る。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経常収支比率については，昨年度に比べ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ポイントの減少となったが，依然として類似団体平均を上回っており，財政の硬直化が見て取れる。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比率減少の要因としては，町税の増加による一般財源の増加や人件費の削減があげられる。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今後も継続して，適正な職員定員管理による人件費の削減や地方債新規発行の抑制による公債費の縮小に努め，比率の改善を図る。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687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7704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64</xdr:row>
      <xdr:rowOff>34544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770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34544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025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人口１人当たり人件費・物件費等決算額が類似団体平均を下回っているのは，ごみ処理業務等を一部事務組合で行っていることが要因と考えられる。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しかし，公共施設の管理において保有施設が多く，維持管理にかかる経費の増加が懸念されるため，民間への委託等も視野に入れ，経費の削減を図る。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129812</xdr:rowOff>
    </xdr:from>
    <xdr:to>
      <xdr:col>23</xdr:col>
      <xdr:colOff>133350</xdr:colOff>
      <xdr:row>81</xdr:row>
      <xdr:rowOff>165266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17262"/>
          <a:ext cx="838200" cy="3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129812</xdr:rowOff>
    </xdr:from>
    <xdr:to>
      <xdr:col>19</xdr:col>
      <xdr:colOff>133350</xdr:colOff>
      <xdr:row>81</xdr:row>
      <xdr:rowOff>162680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17262"/>
          <a:ext cx="8890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58271</xdr:rowOff>
    </xdr:from>
    <xdr:to>
      <xdr:col>15</xdr:col>
      <xdr:colOff>82550</xdr:colOff>
      <xdr:row>81</xdr:row>
      <xdr:rowOff>162680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5721"/>
          <a:ext cx="889000" cy="10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143872</xdr:rowOff>
    </xdr:from>
    <xdr:to>
      <xdr:col>11</xdr:col>
      <xdr:colOff>31750</xdr:colOff>
      <xdr:row>81</xdr:row>
      <xdr:rowOff>58271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59872"/>
          <a:ext cx="889000" cy="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114466</xdr:rowOff>
    </xdr:from>
    <xdr:to>
      <xdr:col>23</xdr:col>
      <xdr:colOff>184150</xdr:colOff>
      <xdr:row>82</xdr:row>
      <xdr:rowOff>44616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130993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4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79012</xdr:rowOff>
    </xdr:from>
    <xdr:to>
      <xdr:col>19</xdr:col>
      <xdr:colOff>184150</xdr:colOff>
      <xdr:row>82</xdr:row>
      <xdr:rowOff>9162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19339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111880</xdr:rowOff>
    </xdr:from>
    <xdr:to>
      <xdr:col>15</xdr:col>
      <xdr:colOff>133350</xdr:colOff>
      <xdr:row>82</xdr:row>
      <xdr:rowOff>42030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52207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6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7471</xdr:rowOff>
    </xdr:from>
    <xdr:to>
      <xdr:col>11</xdr:col>
      <xdr:colOff>82550</xdr:colOff>
      <xdr:row>81</xdr:row>
      <xdr:rowOff>109071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119248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93072</xdr:rowOff>
    </xdr:from>
    <xdr:to>
      <xdr:col>7</xdr:col>
      <xdr:colOff>31750</xdr:colOff>
      <xdr:row>81</xdr:row>
      <xdr:rowOff>23222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33399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ラスパイレス指数については，類似団体平均を上回っているが，昨年度に比べ低下している。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今後は，給与の見直しや各種手当の総点検を行うなど給与水準の適正化に努める。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7202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318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85</xdr:row>
      <xdr:rowOff>58561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441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94138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年度から令和３年度にかけて，行政需要に対応するために職員を大量に採用したことに加え，急速な人口減少の影響もあり類似団体平均を上回っている。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今後は，業務のデジタル化の推進など事務事業の見直しを図り，職員定員管理の適正化に努める。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152324</xdr:rowOff>
    </xdr:from>
    <xdr:to>
      <xdr:col>81</xdr:col>
      <xdr:colOff>44450</xdr:colOff>
      <xdr:row>61</xdr:row>
      <xdr:rowOff>9347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39324"/>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148946</xdr:rowOff>
    </xdr:from>
    <xdr:to>
      <xdr:col>77</xdr:col>
      <xdr:colOff>44450</xdr:colOff>
      <xdr:row>60</xdr:row>
      <xdr:rowOff>152324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43594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133020</xdr:rowOff>
    </xdr:from>
    <xdr:to>
      <xdr:col>72</xdr:col>
      <xdr:colOff>203200</xdr:colOff>
      <xdr:row>60</xdr:row>
      <xdr:rowOff>148946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20020"/>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93446</xdr:rowOff>
    </xdr:from>
    <xdr:to>
      <xdr:col>68</xdr:col>
      <xdr:colOff>152400</xdr:colOff>
      <xdr:row>60</xdr:row>
      <xdr:rowOff>133020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80446"/>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129997</xdr:rowOff>
    </xdr:from>
    <xdr:to>
      <xdr:col>81</xdr:col>
      <xdr:colOff>95250</xdr:colOff>
      <xdr:row>61</xdr:row>
      <xdr:rowOff>60147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4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102074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8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101524</xdr:rowOff>
    </xdr:from>
    <xdr:to>
      <xdr:col>77</xdr:col>
      <xdr:colOff>95250</xdr:colOff>
      <xdr:row>61</xdr:row>
      <xdr:rowOff>31674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16451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7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98146</xdr:rowOff>
    </xdr:from>
    <xdr:to>
      <xdr:col>73</xdr:col>
      <xdr:colOff>44450</xdr:colOff>
      <xdr:row>61</xdr:row>
      <xdr:rowOff>28296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13073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7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82220</xdr:rowOff>
    </xdr:from>
    <xdr:to>
      <xdr:col>68</xdr:col>
      <xdr:colOff>203200</xdr:colOff>
      <xdr:row>61</xdr:row>
      <xdr:rowOff>12370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168597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42646</xdr:rowOff>
    </xdr:from>
    <xdr:to>
      <xdr:col>64</xdr:col>
      <xdr:colOff>152400</xdr:colOff>
      <xdr:row>60</xdr:row>
      <xdr:rowOff>144246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129023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1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実質公債費比率は，老朽化施設等の改修のために発行した地方債が近年に集中していたことから償還額が増加し，類似団体平均も上回り続けている。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今後も控えている施設等の大規模改修計画の整理・縮小・地方債以外の財源確保を図るなど，公共施設等総合管理計画に基づいた適正な施設管理により，地方債新規発行の抑制に努める。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27940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252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40</xdr:row>
      <xdr:rowOff>167217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143087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0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将来負担比率は，地方債新規発行額の抑制による地方債残高の減少や再編交付金による基金残高の増加により，大幅に減少した。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今後も，新規事業等について点検を行い，公債費等義務的経費の削減を中心に財政の健全化に努める。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124581</xdr:rowOff>
    </xdr:from>
    <xdr:to>
      <xdr:col>81</xdr:col>
      <xdr:colOff>44450</xdr:colOff>
      <xdr:row>14</xdr:row>
      <xdr:rowOff>79526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5343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79526</xdr:rowOff>
    </xdr:from>
    <xdr:to>
      <xdr:col>77</xdr:col>
      <xdr:colOff>44450</xdr:colOff>
      <xdr:row>14</xdr:row>
      <xdr:rowOff>102507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7982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102507</xdr:rowOff>
    </xdr:from>
    <xdr:to>
      <xdr:col>72</xdr:col>
      <xdr:colOff>203200</xdr:colOff>
      <xdr:row>15</xdr:row>
      <xdr:rowOff>43664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0280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150767</xdr:rowOff>
    </xdr:from>
    <xdr:to>
      <xdr:col>68</xdr:col>
      <xdr:colOff>152400</xdr:colOff>
      <xdr:row>15</xdr:row>
      <xdr:rowOff>43664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5106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73781</xdr:rowOff>
    </xdr:from>
    <xdr:to>
      <xdr:col>81</xdr:col>
      <xdr:colOff>95250</xdr:colOff>
      <xdr:row>14</xdr:row>
      <xdr:rowOff>3931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45858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7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28726</xdr:rowOff>
    </xdr:from>
    <xdr:to>
      <xdr:col>77</xdr:col>
      <xdr:colOff>95250</xdr:colOff>
      <xdr:row>14</xdr:row>
      <xdr:rowOff>130326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115103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1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51707</xdr:rowOff>
    </xdr:from>
    <xdr:to>
      <xdr:col>73</xdr:col>
      <xdr:colOff>44450</xdr:colOff>
      <xdr:row>14</xdr:row>
      <xdr:rowOff>153307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138084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3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164314</xdr:rowOff>
    </xdr:from>
    <xdr:to>
      <xdr:col>68</xdr:col>
      <xdr:colOff>203200</xdr:colOff>
      <xdr:row>15</xdr:row>
      <xdr:rowOff>94464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79241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5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99967</xdr:rowOff>
    </xdr:from>
    <xdr:to>
      <xdr:col>64</xdr:col>
      <xdr:colOff>152400</xdr:colOff>
      <xdr:row>15</xdr:row>
      <xdr:rowOff>30117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8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人件費については，昨年度に比べ減少しているが，依然として類似団体平均を上回っている。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会計年度任用職員を含めた職員数が多さが原因と考えられる。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今後については，各種手当を含めた給与制度の是正や，事務事業の見直しによる定員管理の適正化を進め，人件費の削減に努める。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03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39</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72390</xdr:rowOff>
    </xdr:from>
    <xdr:to>
      <xdr:col>11</xdr:col>
      <xdr:colOff>60325</xdr:colOff>
      <xdr:row>40</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物件費については，毎年の予算編成において改善・合理化を図っており，類似団体平均を大きく下回っている。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今後は，文化会館等の公共施設の多さから費用の増加が考えられるため，公共施設等総合管理計画に基づき，適切な施設管理による物件費の削減に努める。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136525</xdr:rowOff>
    </xdr:from>
    <xdr:to>
      <xdr:col>82</xdr:col>
      <xdr:colOff>107950</xdr:colOff>
      <xdr:row>14</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6537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511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3175</xdr:rowOff>
    </xdr:from>
    <xdr:to>
      <xdr:col>73</xdr:col>
      <xdr:colOff>180975</xdr:colOff>
      <xdr:row>14</xdr:row>
      <xdr:rowOff>50800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03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3175</xdr:rowOff>
    </xdr:from>
    <xdr:to>
      <xdr:col>69</xdr:col>
      <xdr:colOff>92075</xdr:colOff>
      <xdr:row>16</xdr:row>
      <xdr:rowOff>60325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03475"/>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85725</xdr:rowOff>
    </xdr:from>
    <xdr:to>
      <xdr:col>82</xdr:col>
      <xdr:colOff>158750</xdr:colOff>
      <xdr:row>14</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102252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66675</xdr:rowOff>
    </xdr:from>
    <xdr:to>
      <xdr:col>78</xdr:col>
      <xdr:colOff>120650</xdr:colOff>
      <xdr:row>14</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3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123825</xdr:rowOff>
    </xdr:from>
    <xdr:to>
      <xdr:col>69</xdr:col>
      <xdr:colOff>142875</xdr:colOff>
      <xdr:row>14</xdr:row>
      <xdr:rowOff>53975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64152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扶助費については，物価高騰対応重点支援地方創生臨時交付金事業や新型コロナウイルス感染症対応地方創生臨時交付金事業により昨年度から増加しており，類似団体平均を大きく上回っている。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今後も，子育て支援や高齢者福祉に要する経費の増加が見込まれるため，町単独事業については，所得制限や対象者の見直しを行い，経費の削減に努める。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国民健康保険，介護保険，後期高齢者医療の特別会計への繰出金が占める割合が高くなっている。ポイントは類似団体平均を下回っているが，高齢化に伴い医療費や介護給付費の増加が予想されるため，各種保険税，保険料の適正化を図り，一般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156718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568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55</xdr:row>
      <xdr:rowOff>156718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55</xdr:row>
      <xdr:rowOff>165862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586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8128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595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115062</xdr:rowOff>
    </xdr:from>
    <xdr:to>
      <xdr:col>69</xdr:col>
      <xdr:colOff>142875</xdr:colOff>
      <xdr:row>56</xdr:row>
      <xdr:rowOff>45212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55389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補助費等については，一部事務組合への負担金の増加等により類似団体平均を上回った。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各種団体への町単独の補助金について，町単独補助金審査会で毎年見直しを行っており，今後も継続して必要性の低い補助金は廃止を視野に入れた見直しを行い，補助費等の削減に努める。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120142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952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19558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19558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公債費については，地方債を活用した老朽化した公共施設の改修事業が集中したことから，元利償還金の増加により類似団体平均を上回っている。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今後も，新たに償還が開始される地方債があることから増加が予想されるため，新規事業の点検を徹底し，長期的な視点に立った財政計画により公債費の削減に努める。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77</xdr:row>
      <xdr:rowOff>153670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51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187325</xdr:colOff>
      <xdr:row>77</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98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98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100330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99061</xdr:rowOff>
    </xdr:from>
    <xdr:to>
      <xdr:col>24</xdr:col>
      <xdr:colOff>76200</xdr:colOff>
      <xdr:row>78</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71138</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49530</xdr:rowOff>
    </xdr:from>
    <xdr:to>
      <xdr:col>11</xdr:col>
      <xdr:colOff>60325</xdr:colOff>
      <xdr:row>77</xdr:row>
      <xdr:rowOff>151130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行財政改革や予算編成・執行の適正化により，物件費やその他の経費で類似団体平均を下回っているが，人件費や扶助費などの義務的経費にお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給与制度や社会保障関連の制度について見直しを行い，全体的な経費の削減に努める。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74422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8828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74422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60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60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78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109999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6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155719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165929</xdr:rowOff>
    </xdr:from>
    <xdr:to>
      <xdr:col>29</xdr:col>
      <xdr:colOff>127000</xdr:colOff>
      <xdr:row>17</xdr:row>
      <xdr:rowOff>23886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6754"/>
          <a:ext cx="647700" cy="2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150706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1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23886</xdr:rowOff>
    </xdr:from>
    <xdr:to>
      <xdr:col>26</xdr:col>
      <xdr:colOff>50800</xdr:colOff>
      <xdr:row>17</xdr:row>
      <xdr:rowOff>49704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6161"/>
          <a:ext cx="698500" cy="25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49704</xdr:rowOff>
    </xdr:from>
    <xdr:to>
      <xdr:col>22</xdr:col>
      <xdr:colOff>114300</xdr:colOff>
      <xdr:row>17</xdr:row>
      <xdr:rowOff>77740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1979"/>
          <a:ext cx="698500" cy="28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77740</xdr:rowOff>
    </xdr:from>
    <xdr:to>
      <xdr:col>18</xdr:col>
      <xdr:colOff>177800</xdr:colOff>
      <xdr:row>17</xdr:row>
      <xdr:rowOff>153105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0015"/>
          <a:ext cx="698500" cy="7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115129</xdr:rowOff>
    </xdr:from>
    <xdr:to>
      <xdr:col>29</xdr:col>
      <xdr:colOff>177800</xdr:colOff>
      <xdr:row>17</xdr:row>
      <xdr:rowOff>45279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131656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5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144536</xdr:rowOff>
    </xdr:from>
    <xdr:to>
      <xdr:col>26</xdr:col>
      <xdr:colOff>101600</xdr:colOff>
      <xdr:row>17</xdr:row>
      <xdr:rowOff>74686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84863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0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170354</xdr:rowOff>
    </xdr:from>
    <xdr:to>
      <xdr:col>22</xdr:col>
      <xdr:colOff>165100</xdr:colOff>
      <xdr:row>17</xdr:row>
      <xdr:rowOff>100504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110681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3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26940</xdr:rowOff>
    </xdr:from>
    <xdr:to>
      <xdr:col>19</xdr:col>
      <xdr:colOff>38100</xdr:colOff>
      <xdr:row>17</xdr:row>
      <xdr:rowOff>128540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8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138717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5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102305</xdr:rowOff>
    </xdr:from>
    <xdr:to>
      <xdr:col>15</xdr:col>
      <xdr:colOff>101600</xdr:colOff>
      <xdr:row>18</xdr:row>
      <xdr:rowOff>32455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77900</xdr:rowOff>
    </xdr:from>
    <xdr:to>
      <xdr:col>29</xdr:col>
      <xdr:colOff>127000</xdr:colOff>
      <xdr:row>35</xdr:row>
      <xdr:rowOff>101185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88250"/>
          <a:ext cx="647700" cy="2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101185</xdr:rowOff>
    </xdr:from>
    <xdr:to>
      <xdr:col>26</xdr:col>
      <xdr:colOff>50800</xdr:colOff>
      <xdr:row>35</xdr:row>
      <xdr:rowOff>197425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11535"/>
          <a:ext cx="698500" cy="9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197425</xdr:rowOff>
    </xdr:from>
    <xdr:to>
      <xdr:col>22</xdr:col>
      <xdr:colOff>114300</xdr:colOff>
      <xdr:row>35</xdr:row>
      <xdr:rowOff>259229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07775"/>
          <a:ext cx="698500" cy="6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259229</xdr:rowOff>
    </xdr:from>
    <xdr:to>
      <xdr:col>18</xdr:col>
      <xdr:colOff>177800</xdr:colOff>
      <xdr:row>35</xdr:row>
      <xdr:rowOff>295249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69579"/>
          <a:ext cx="698500" cy="3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27100</xdr:rowOff>
    </xdr:from>
    <xdr:to>
      <xdr:col>29</xdr:col>
      <xdr:colOff>177800</xdr:colOff>
      <xdr:row>35</xdr:row>
      <xdr:rowOff>128700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3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215077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50385</xdr:rowOff>
    </xdr:from>
    <xdr:to>
      <xdr:col>26</xdr:col>
      <xdr:colOff>101600</xdr:colOff>
      <xdr:row>35</xdr:row>
      <xdr:rowOff>151985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6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162162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2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146625</xdr:rowOff>
    </xdr:from>
    <xdr:to>
      <xdr:col>22</xdr:col>
      <xdr:colOff>165100</xdr:colOff>
      <xdr:row>35</xdr:row>
      <xdr:rowOff>248225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5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258402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2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208429</xdr:rowOff>
    </xdr:from>
    <xdr:to>
      <xdr:col>19</xdr:col>
      <xdr:colOff>38100</xdr:colOff>
      <xdr:row>35</xdr:row>
      <xdr:rowOff>310029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18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320206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8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244449</xdr:rowOff>
    </xdr:from>
    <xdr:to>
      <xdr:col>15</xdr:col>
      <xdr:colOff>101600</xdr:colOff>
      <xdr:row>36</xdr:row>
      <xdr:rowOff>3149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26732</xdr:rowOff>
    </xdr:from>
    <xdr:to>
      <xdr:col>24</xdr:col>
      <xdr:colOff>63500</xdr:colOff>
      <xdr:row>35</xdr:row>
      <xdr:rowOff>36293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027482"/>
          <a:ext cx="8382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26732</xdr:rowOff>
    </xdr:from>
    <xdr:to>
      <xdr:col>19</xdr:col>
      <xdr:colOff>177800</xdr:colOff>
      <xdr:row>35</xdr:row>
      <xdr:rowOff>29835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027482"/>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29835</xdr:rowOff>
    </xdr:from>
    <xdr:to>
      <xdr:col>15</xdr:col>
      <xdr:colOff>50800</xdr:colOff>
      <xdr:row>35</xdr:row>
      <xdr:rowOff>93774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030585"/>
          <a:ext cx="889000" cy="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93774</xdr:rowOff>
    </xdr:from>
    <xdr:to>
      <xdr:col>10</xdr:col>
      <xdr:colOff>114300</xdr:colOff>
      <xdr:row>36</xdr:row>
      <xdr:rowOff>136157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94524"/>
          <a:ext cx="889000" cy="21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156943</xdr:rowOff>
    </xdr:from>
    <xdr:to>
      <xdr:col>24</xdr:col>
      <xdr:colOff>114300</xdr:colOff>
      <xdr:row>35</xdr:row>
      <xdr:rowOff>87093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8370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3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147382</xdr:rowOff>
    </xdr:from>
    <xdr:to>
      <xdr:col>20</xdr:col>
      <xdr:colOff>38100</xdr:colOff>
      <xdr:row>35</xdr:row>
      <xdr:rowOff>77532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94059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5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150485</xdr:rowOff>
    </xdr:from>
    <xdr:to>
      <xdr:col>15</xdr:col>
      <xdr:colOff>101600</xdr:colOff>
      <xdr:row>35</xdr:row>
      <xdr:rowOff>80635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7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97162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5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42974</xdr:rowOff>
    </xdr:from>
    <xdr:to>
      <xdr:col>10</xdr:col>
      <xdr:colOff>165100</xdr:colOff>
      <xdr:row>35</xdr:row>
      <xdr:rowOff>144574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161101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85357</xdr:rowOff>
    </xdr:from>
    <xdr:to>
      <xdr:col>6</xdr:col>
      <xdr:colOff>38100</xdr:colOff>
      <xdr:row>37</xdr:row>
      <xdr:rowOff>15507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32034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03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49948</xdr:rowOff>
    </xdr:from>
    <xdr:to>
      <xdr:col>24</xdr:col>
      <xdr:colOff>63500</xdr:colOff>
      <xdr:row>59</xdr:row>
      <xdr:rowOff>69462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165498"/>
          <a:ext cx="8382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29046</xdr:rowOff>
    </xdr:from>
    <xdr:to>
      <xdr:col>19</xdr:col>
      <xdr:colOff>177800</xdr:colOff>
      <xdr:row>59</xdr:row>
      <xdr:rowOff>69462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144596"/>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29046</xdr:rowOff>
    </xdr:from>
    <xdr:to>
      <xdr:col>15</xdr:col>
      <xdr:colOff>50800</xdr:colOff>
      <xdr:row>59</xdr:row>
      <xdr:rowOff>98910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44596"/>
          <a:ext cx="889000" cy="6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32582</xdr:rowOff>
    </xdr:from>
    <xdr:to>
      <xdr:col>10</xdr:col>
      <xdr:colOff>114300</xdr:colOff>
      <xdr:row>59</xdr:row>
      <xdr:rowOff>98910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148132"/>
          <a:ext cx="889000" cy="6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170598</xdr:rowOff>
    </xdr:from>
    <xdr:to>
      <xdr:col>24</xdr:col>
      <xdr:colOff>114300</xdr:colOff>
      <xdr:row>59</xdr:row>
      <xdr:rowOff>100748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1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85525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1002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18662</xdr:rowOff>
    </xdr:from>
    <xdr:to>
      <xdr:col>20</xdr:col>
      <xdr:colOff>38100</xdr:colOff>
      <xdr:row>59</xdr:row>
      <xdr:rowOff>120262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1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111389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2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149696</xdr:rowOff>
    </xdr:from>
    <xdr:to>
      <xdr:col>15</xdr:col>
      <xdr:colOff>101600</xdr:colOff>
      <xdr:row>59</xdr:row>
      <xdr:rowOff>79846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70973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8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48110</xdr:rowOff>
    </xdr:from>
    <xdr:to>
      <xdr:col>10</xdr:col>
      <xdr:colOff>165100</xdr:colOff>
      <xdr:row>59</xdr:row>
      <xdr:rowOff>149710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140837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153232</xdr:rowOff>
    </xdr:from>
    <xdr:to>
      <xdr:col>6</xdr:col>
      <xdr:colOff>38100</xdr:colOff>
      <xdr:row>59</xdr:row>
      <xdr:rowOff>83382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74509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19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30296</xdr:rowOff>
    </xdr:from>
    <xdr:to>
      <xdr:col>24</xdr:col>
      <xdr:colOff>63500</xdr:colOff>
      <xdr:row>78</xdr:row>
      <xdr:rowOff>57365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03396"/>
          <a:ext cx="838200" cy="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128670</xdr:rowOff>
    </xdr:from>
    <xdr:to>
      <xdr:col>19</xdr:col>
      <xdr:colOff>177800</xdr:colOff>
      <xdr:row>78</xdr:row>
      <xdr:rowOff>30296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30320"/>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128670</xdr:rowOff>
    </xdr:from>
    <xdr:to>
      <xdr:col>15</xdr:col>
      <xdr:colOff>50800</xdr:colOff>
      <xdr:row>78</xdr:row>
      <xdr:rowOff>69310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30320"/>
          <a:ext cx="8890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69310</xdr:rowOff>
    </xdr:from>
    <xdr:to>
      <xdr:col>10</xdr:col>
      <xdr:colOff>114300</xdr:colOff>
      <xdr:row>78</xdr:row>
      <xdr:rowOff>148634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2410"/>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6565</xdr:rowOff>
    </xdr:from>
    <xdr:to>
      <xdr:col>24</xdr:col>
      <xdr:colOff>114300</xdr:colOff>
      <xdr:row>78</xdr:row>
      <xdr:rowOff>108165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156442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150946</xdr:rowOff>
    </xdr:from>
    <xdr:to>
      <xdr:col>20</xdr:col>
      <xdr:colOff>38100</xdr:colOff>
      <xdr:row>78</xdr:row>
      <xdr:rowOff>81096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72223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77870</xdr:rowOff>
    </xdr:from>
    <xdr:to>
      <xdr:col>15</xdr:col>
      <xdr:colOff>101600</xdr:colOff>
      <xdr:row>78</xdr:row>
      <xdr:rowOff>8020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170597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18510</xdr:rowOff>
    </xdr:from>
    <xdr:to>
      <xdr:col>10</xdr:col>
      <xdr:colOff>165100</xdr:colOff>
      <xdr:row>78</xdr:row>
      <xdr:rowOff>120110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97834</xdr:rowOff>
    </xdr:from>
    <xdr:to>
      <xdr:col>6</xdr:col>
      <xdr:colOff>38100</xdr:colOff>
      <xdr:row>79</xdr:row>
      <xdr:rowOff>27984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19111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6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42831</xdr:rowOff>
    </xdr:from>
    <xdr:to>
      <xdr:col>24</xdr:col>
      <xdr:colOff>63500</xdr:colOff>
      <xdr:row>95</xdr:row>
      <xdr:rowOff>32362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59131"/>
          <a:ext cx="838200" cy="16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2835</xdr:rowOff>
    </xdr:from>
    <xdr:to>
      <xdr:col>19</xdr:col>
      <xdr:colOff>177800</xdr:colOff>
      <xdr:row>95</xdr:row>
      <xdr:rowOff>32362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19135"/>
          <a:ext cx="889000" cy="20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2835</xdr:rowOff>
    </xdr:from>
    <xdr:to>
      <xdr:col>15</xdr:col>
      <xdr:colOff>50800</xdr:colOff>
      <xdr:row>96</xdr:row>
      <xdr:rowOff>29724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19135"/>
          <a:ext cx="889000" cy="36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12294</xdr:rowOff>
    </xdr:from>
    <xdr:to>
      <xdr:col>10</xdr:col>
      <xdr:colOff>114300</xdr:colOff>
      <xdr:row>96</xdr:row>
      <xdr:rowOff>29724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471494"/>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163481</xdr:rowOff>
    </xdr:from>
    <xdr:to>
      <xdr:col>24</xdr:col>
      <xdr:colOff>114300</xdr:colOff>
      <xdr:row>94</xdr:row>
      <xdr:rowOff>93631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14908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153012</xdr:rowOff>
    </xdr:from>
    <xdr:to>
      <xdr:col>20</xdr:col>
      <xdr:colOff>38100</xdr:colOff>
      <xdr:row>95</xdr:row>
      <xdr:rowOff>83162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99689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4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123485</xdr:rowOff>
    </xdr:from>
    <xdr:to>
      <xdr:col>15</xdr:col>
      <xdr:colOff>101600</xdr:colOff>
      <xdr:row>94</xdr:row>
      <xdr:rowOff>53635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70162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4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150374</xdr:rowOff>
    </xdr:from>
    <xdr:to>
      <xdr:col>10</xdr:col>
      <xdr:colOff>165100</xdr:colOff>
      <xdr:row>96</xdr:row>
      <xdr:rowOff>80524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132944</xdr:rowOff>
    </xdr:from>
    <xdr:to>
      <xdr:col>6</xdr:col>
      <xdr:colOff>38100</xdr:colOff>
      <xdr:row>96</xdr:row>
      <xdr:rowOff>63094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79621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39800</xdr:rowOff>
    </xdr:from>
    <xdr:to>
      <xdr:col>55</xdr:col>
      <xdr:colOff>0</xdr:colOff>
      <xdr:row>36</xdr:row>
      <xdr:rowOff>75463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12000"/>
          <a:ext cx="8382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39800</xdr:rowOff>
    </xdr:from>
    <xdr:to>
      <xdr:col>50</xdr:col>
      <xdr:colOff>114300</xdr:colOff>
      <xdr:row>36</xdr:row>
      <xdr:rowOff>119716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12000"/>
          <a:ext cx="889000" cy="7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148412</xdr:rowOff>
    </xdr:from>
    <xdr:to>
      <xdr:col>45</xdr:col>
      <xdr:colOff>177800</xdr:colOff>
      <xdr:row>36</xdr:row>
      <xdr:rowOff>119716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77712"/>
          <a:ext cx="889000" cy="31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148412</xdr:rowOff>
    </xdr:from>
    <xdr:to>
      <xdr:col>41</xdr:col>
      <xdr:colOff>50800</xdr:colOff>
      <xdr:row>36</xdr:row>
      <xdr:rowOff>151183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77712"/>
          <a:ext cx="889000" cy="34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24663</xdr:rowOff>
    </xdr:from>
    <xdr:to>
      <xdr:col>55</xdr:col>
      <xdr:colOff>50800</xdr:colOff>
      <xdr:row>36</xdr:row>
      <xdr:rowOff>126263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3090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7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160450</xdr:rowOff>
    </xdr:from>
    <xdr:to>
      <xdr:col>50</xdr:col>
      <xdr:colOff>165100</xdr:colOff>
      <xdr:row>36</xdr:row>
      <xdr:rowOff>90600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107127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93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68916</xdr:rowOff>
    </xdr:from>
    <xdr:to>
      <xdr:col>46</xdr:col>
      <xdr:colOff>38100</xdr:colOff>
      <xdr:row>36</xdr:row>
      <xdr:rowOff>170516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161643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3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97612</xdr:rowOff>
    </xdr:from>
    <xdr:to>
      <xdr:col>41</xdr:col>
      <xdr:colOff>101600</xdr:colOff>
      <xdr:row>35</xdr:row>
      <xdr:rowOff>27762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44289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70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100383</xdr:rowOff>
    </xdr:from>
    <xdr:to>
      <xdr:col>36</xdr:col>
      <xdr:colOff>165100</xdr:colOff>
      <xdr:row>37</xdr:row>
      <xdr:rowOff>30533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21660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154333</xdr:rowOff>
    </xdr:from>
    <xdr:to>
      <xdr:col>55</xdr:col>
      <xdr:colOff>0</xdr:colOff>
      <xdr:row>57</xdr:row>
      <xdr:rowOff>27726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55533"/>
          <a:ext cx="8382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132602</xdr:rowOff>
    </xdr:from>
    <xdr:to>
      <xdr:col>50</xdr:col>
      <xdr:colOff>114300</xdr:colOff>
      <xdr:row>56</xdr:row>
      <xdr:rowOff>154333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33802"/>
          <a:ext cx="889000" cy="2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132602</xdr:rowOff>
    </xdr:from>
    <xdr:to>
      <xdr:col>45</xdr:col>
      <xdr:colOff>177800</xdr:colOff>
      <xdr:row>57</xdr:row>
      <xdr:rowOff>26617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33802"/>
          <a:ext cx="889000" cy="6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25737</xdr:rowOff>
    </xdr:from>
    <xdr:to>
      <xdr:col>41</xdr:col>
      <xdr:colOff>50800</xdr:colOff>
      <xdr:row>57</xdr:row>
      <xdr:rowOff>26617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98387"/>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148376</xdr:rowOff>
    </xdr:from>
    <xdr:to>
      <xdr:col>55</xdr:col>
      <xdr:colOff>50800</xdr:colOff>
      <xdr:row>57</xdr:row>
      <xdr:rowOff>78526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126803</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2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103533</xdr:rowOff>
    </xdr:from>
    <xdr:to>
      <xdr:col>50</xdr:col>
      <xdr:colOff>165100</xdr:colOff>
      <xdr:row>57</xdr:row>
      <xdr:rowOff>33683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24810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7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81802</xdr:rowOff>
    </xdr:from>
    <xdr:to>
      <xdr:col>46</xdr:col>
      <xdr:colOff>38100</xdr:colOff>
      <xdr:row>57</xdr:row>
      <xdr:rowOff>11952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3079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77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147267</xdr:rowOff>
    </xdr:from>
    <xdr:to>
      <xdr:col>41</xdr:col>
      <xdr:colOff>101600</xdr:colOff>
      <xdr:row>57</xdr:row>
      <xdr:rowOff>77417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68544</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84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146387</xdr:rowOff>
    </xdr:from>
    <xdr:to>
      <xdr:col>36</xdr:col>
      <xdr:colOff>165100</xdr:colOff>
      <xdr:row>57</xdr:row>
      <xdr:rowOff>76537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67664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8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106452</xdr:rowOff>
    </xdr:from>
    <xdr:to>
      <xdr:col>55</xdr:col>
      <xdr:colOff>0</xdr:colOff>
      <xdr:row>78</xdr:row>
      <xdr:rowOff>139325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79552"/>
          <a:ext cx="8382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127008</xdr:rowOff>
    </xdr:from>
    <xdr:to>
      <xdr:col>50</xdr:col>
      <xdr:colOff>114300</xdr:colOff>
      <xdr:row>78</xdr:row>
      <xdr:rowOff>139325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00108"/>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103870</xdr:rowOff>
    </xdr:from>
    <xdr:to>
      <xdr:col>45</xdr:col>
      <xdr:colOff>177800</xdr:colOff>
      <xdr:row>78</xdr:row>
      <xdr:rowOff>127008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6970"/>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29766</xdr:rowOff>
    </xdr:from>
    <xdr:to>
      <xdr:col>41</xdr:col>
      <xdr:colOff>50800</xdr:colOff>
      <xdr:row>78</xdr:row>
      <xdr:rowOff>103870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02866"/>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55652</xdr:rowOff>
    </xdr:from>
    <xdr:to>
      <xdr:col>55</xdr:col>
      <xdr:colOff>50800</xdr:colOff>
      <xdr:row>78</xdr:row>
      <xdr:rowOff>157252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142029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4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88525</xdr:rowOff>
    </xdr:from>
    <xdr:to>
      <xdr:col>50</xdr:col>
      <xdr:colOff>165100</xdr:colOff>
      <xdr:row>79</xdr:row>
      <xdr:rowOff>18675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9802</xdr:rowOff>
    </xdr:from>
    <xdr:ext cx="31393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82333" y="1355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76208</xdr:rowOff>
    </xdr:from>
    <xdr:to>
      <xdr:col>46</xdr:col>
      <xdr:colOff>38100</xdr:colOff>
      <xdr:row>79</xdr:row>
      <xdr:rowOff>6358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168935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4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53070</xdr:rowOff>
    </xdr:from>
    <xdr:to>
      <xdr:col>41</xdr:col>
      <xdr:colOff>101600</xdr:colOff>
      <xdr:row>78</xdr:row>
      <xdr:rowOff>154670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145797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150416</xdr:rowOff>
    </xdr:from>
    <xdr:to>
      <xdr:col>36</xdr:col>
      <xdr:colOff>165100</xdr:colOff>
      <xdr:row>78</xdr:row>
      <xdr:rowOff>80566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71693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58821</xdr:rowOff>
    </xdr:from>
    <xdr:to>
      <xdr:col>55</xdr:col>
      <xdr:colOff>0</xdr:colOff>
      <xdr:row>96</xdr:row>
      <xdr:rowOff>142458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18021"/>
          <a:ext cx="838200" cy="8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4978</xdr:rowOff>
    </xdr:from>
    <xdr:to>
      <xdr:col>50</xdr:col>
      <xdr:colOff>114300</xdr:colOff>
      <xdr:row>96</xdr:row>
      <xdr:rowOff>58821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64178"/>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4978</xdr:rowOff>
    </xdr:from>
    <xdr:to>
      <xdr:col>45</xdr:col>
      <xdr:colOff>177800</xdr:colOff>
      <xdr:row>96</xdr:row>
      <xdr:rowOff>56683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64178"/>
          <a:ext cx="889000" cy="5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56683</xdr:rowOff>
    </xdr:from>
    <xdr:to>
      <xdr:col>41</xdr:col>
      <xdr:colOff>50800</xdr:colOff>
      <xdr:row>96</xdr:row>
      <xdr:rowOff>118444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15883"/>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91658</xdr:rowOff>
    </xdr:from>
    <xdr:to>
      <xdr:col>55</xdr:col>
      <xdr:colOff>50800</xdr:colOff>
      <xdr:row>97</xdr:row>
      <xdr:rowOff>21808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70085</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2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8021</xdr:rowOff>
    </xdr:from>
    <xdr:to>
      <xdr:col>50</xdr:col>
      <xdr:colOff>165100</xdr:colOff>
      <xdr:row>96</xdr:row>
      <xdr:rowOff>109621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126148</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24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125628</xdr:rowOff>
    </xdr:from>
    <xdr:to>
      <xdr:col>46</xdr:col>
      <xdr:colOff>38100</xdr:colOff>
      <xdr:row>96</xdr:row>
      <xdr:rowOff>55778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72305</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18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5883</xdr:rowOff>
    </xdr:from>
    <xdr:to>
      <xdr:col>41</xdr:col>
      <xdr:colOff>101600</xdr:colOff>
      <xdr:row>96</xdr:row>
      <xdr:rowOff>107483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6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124010</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24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67644</xdr:rowOff>
    </xdr:from>
    <xdr:to>
      <xdr:col>36</xdr:col>
      <xdr:colOff>165100</xdr:colOff>
      <xdr:row>96</xdr:row>
      <xdr:rowOff>169244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14321</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30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66487</xdr:rowOff>
    </xdr:from>
    <xdr:to>
      <xdr:col>85</xdr:col>
      <xdr:colOff>127000</xdr:colOff>
      <xdr:row>38</xdr:row>
      <xdr:rowOff>47834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10137"/>
          <a:ext cx="838200" cy="15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26901</xdr:rowOff>
    </xdr:from>
    <xdr:to>
      <xdr:col>81</xdr:col>
      <xdr:colOff>50800</xdr:colOff>
      <xdr:row>38</xdr:row>
      <xdr:rowOff>47834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42001"/>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26901</xdr:rowOff>
    </xdr:from>
    <xdr:to>
      <xdr:col>76</xdr:col>
      <xdr:colOff>114300</xdr:colOff>
      <xdr:row>38</xdr:row>
      <xdr:rowOff>96365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42001"/>
          <a:ext cx="889000" cy="6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96365</xdr:rowOff>
    </xdr:from>
    <xdr:to>
      <xdr:col>71</xdr:col>
      <xdr:colOff>177800</xdr:colOff>
      <xdr:row>39</xdr:row>
      <xdr:rowOff>13444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11465"/>
          <a:ext cx="889000" cy="8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15687</xdr:rowOff>
    </xdr:from>
    <xdr:to>
      <xdr:col>85</xdr:col>
      <xdr:colOff>177800</xdr:colOff>
      <xdr:row>37</xdr:row>
      <xdr:rowOff>117287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3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38564</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1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168484</xdr:rowOff>
    </xdr:from>
    <xdr:to>
      <xdr:col>81</xdr:col>
      <xdr:colOff>101600</xdr:colOff>
      <xdr:row>38</xdr:row>
      <xdr:rowOff>98634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115160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2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147551</xdr:rowOff>
    </xdr:from>
    <xdr:to>
      <xdr:col>76</xdr:col>
      <xdr:colOff>165100</xdr:colOff>
      <xdr:row>38</xdr:row>
      <xdr:rowOff>77701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94228</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2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45565</xdr:rowOff>
    </xdr:from>
    <xdr:to>
      <xdr:col>72</xdr:col>
      <xdr:colOff>38100</xdr:colOff>
      <xdr:row>38</xdr:row>
      <xdr:rowOff>147165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138292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6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134094</xdr:rowOff>
    </xdr:from>
    <xdr:to>
      <xdr:col>67</xdr:col>
      <xdr:colOff>101600</xdr:colOff>
      <xdr:row>39</xdr:row>
      <xdr:rowOff>64244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55371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4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42636</xdr:rowOff>
    </xdr:from>
    <xdr:to>
      <xdr:col>85</xdr:col>
      <xdr:colOff>127000</xdr:colOff>
      <xdr:row>76</xdr:row>
      <xdr:rowOff>55975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72836"/>
          <a:ext cx="838200" cy="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55975</xdr:rowOff>
    </xdr:from>
    <xdr:to>
      <xdr:col>81</xdr:col>
      <xdr:colOff>50800</xdr:colOff>
      <xdr:row>76</xdr:row>
      <xdr:rowOff>90909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86175"/>
          <a:ext cx="889000" cy="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90909</xdr:rowOff>
    </xdr:from>
    <xdr:to>
      <xdr:col>76</xdr:col>
      <xdr:colOff>114300</xdr:colOff>
      <xdr:row>76</xdr:row>
      <xdr:rowOff>130243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1109"/>
          <a:ext cx="8890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130243</xdr:rowOff>
    </xdr:from>
    <xdr:to>
      <xdr:col>71</xdr:col>
      <xdr:colOff>177800</xdr:colOff>
      <xdr:row>76</xdr:row>
      <xdr:rowOff>158400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60443"/>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163286</xdr:rowOff>
    </xdr:from>
    <xdr:to>
      <xdr:col>85</xdr:col>
      <xdr:colOff>177800</xdr:colOff>
      <xdr:row>76</xdr:row>
      <xdr:rowOff>93436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14713</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7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5175</xdr:rowOff>
    </xdr:from>
    <xdr:to>
      <xdr:col>81</xdr:col>
      <xdr:colOff>101600</xdr:colOff>
      <xdr:row>76</xdr:row>
      <xdr:rowOff>106775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123302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81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40109</xdr:rowOff>
    </xdr:from>
    <xdr:to>
      <xdr:col>76</xdr:col>
      <xdr:colOff>165100</xdr:colOff>
      <xdr:row>76</xdr:row>
      <xdr:rowOff>141709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158236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4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79443</xdr:rowOff>
    </xdr:from>
    <xdr:to>
      <xdr:col>72</xdr:col>
      <xdr:colOff>38100</xdr:colOff>
      <xdr:row>77</xdr:row>
      <xdr:rowOff>9593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0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26120</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8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107600</xdr:rowOff>
    </xdr:from>
    <xdr:to>
      <xdr:col>67</xdr:col>
      <xdr:colOff>101600</xdr:colOff>
      <xdr:row>77</xdr:row>
      <xdr:rowOff>37750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28877</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323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121419</xdr:rowOff>
    </xdr:from>
    <xdr:to>
      <xdr:col>85</xdr:col>
      <xdr:colOff>127000</xdr:colOff>
      <xdr:row>98</xdr:row>
      <xdr:rowOff>1648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52069"/>
          <a:ext cx="8382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112643</xdr:rowOff>
    </xdr:from>
    <xdr:to>
      <xdr:col>81</xdr:col>
      <xdr:colOff>50800</xdr:colOff>
      <xdr:row>98</xdr:row>
      <xdr:rowOff>1648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43293"/>
          <a:ext cx="889000" cy="6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112643</xdr:rowOff>
    </xdr:from>
    <xdr:to>
      <xdr:col>76</xdr:col>
      <xdr:colOff>114300</xdr:colOff>
      <xdr:row>98</xdr:row>
      <xdr:rowOff>21487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43293"/>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21487</xdr:rowOff>
    </xdr:from>
    <xdr:to>
      <xdr:col>71</xdr:col>
      <xdr:colOff>177800</xdr:colOff>
      <xdr:row>98</xdr:row>
      <xdr:rowOff>108880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23587"/>
          <a:ext cx="889000" cy="8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70619</xdr:rowOff>
    </xdr:from>
    <xdr:to>
      <xdr:col>85</xdr:col>
      <xdr:colOff>177800</xdr:colOff>
      <xdr:row>98</xdr:row>
      <xdr:rowOff>769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93496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122298</xdr:rowOff>
    </xdr:from>
    <xdr:to>
      <xdr:col>81</xdr:col>
      <xdr:colOff>101600</xdr:colOff>
      <xdr:row>98</xdr:row>
      <xdr:rowOff>52448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43575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61843</xdr:rowOff>
    </xdr:from>
    <xdr:to>
      <xdr:col>76</xdr:col>
      <xdr:colOff>165100</xdr:colOff>
      <xdr:row>97</xdr:row>
      <xdr:rowOff>163443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154570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142137</xdr:rowOff>
    </xdr:from>
    <xdr:to>
      <xdr:col>72</xdr:col>
      <xdr:colOff>38100</xdr:colOff>
      <xdr:row>98</xdr:row>
      <xdr:rowOff>72287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63414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58080</xdr:rowOff>
    </xdr:from>
    <xdr:to>
      <xdr:col>67</xdr:col>
      <xdr:colOff>101600</xdr:colOff>
      <xdr:row>98</xdr:row>
      <xdr:rowOff>159680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150807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2426</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346076"/>
          <a:ext cx="889000" cy="3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2426</xdr:rowOff>
    </xdr:from>
    <xdr:to>
      <xdr:col>102</xdr:col>
      <xdr:colOff>114300</xdr:colOff>
      <xdr:row>38</xdr:row>
      <xdr:rowOff>99032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346076"/>
          <a:ext cx="889000" cy="26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123076</xdr:rowOff>
    </xdr:from>
    <xdr:to>
      <xdr:col>102</xdr:col>
      <xdr:colOff>165100</xdr:colOff>
      <xdr:row>37</xdr:row>
      <xdr:rowOff>53226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69753</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278111" y="60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48232</xdr:rowOff>
    </xdr:from>
    <xdr:to>
      <xdr:col>98</xdr:col>
      <xdr:colOff>38100</xdr:colOff>
      <xdr:row>38</xdr:row>
      <xdr:rowOff>149832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6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140959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74644</xdr:rowOff>
    </xdr:from>
    <xdr:to>
      <xdr:col>116</xdr:col>
      <xdr:colOff>63500</xdr:colOff>
      <xdr:row>58</xdr:row>
      <xdr:rowOff>158274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18744"/>
          <a:ext cx="838200" cy="8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74644</xdr:rowOff>
    </xdr:from>
    <xdr:to>
      <xdr:col>111</xdr:col>
      <xdr:colOff>177800</xdr:colOff>
      <xdr:row>58</xdr:row>
      <xdr:rowOff>132118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18744"/>
          <a:ext cx="889000" cy="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132118</xdr:rowOff>
    </xdr:from>
    <xdr:to>
      <xdr:col>107</xdr:col>
      <xdr:colOff>50800</xdr:colOff>
      <xdr:row>58</xdr:row>
      <xdr:rowOff>133700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76218"/>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43402</xdr:rowOff>
    </xdr:from>
    <xdr:to>
      <xdr:col>102</xdr:col>
      <xdr:colOff>114300</xdr:colOff>
      <xdr:row>58</xdr:row>
      <xdr:rowOff>133700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87502"/>
          <a:ext cx="889000" cy="9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107474</xdr:rowOff>
    </xdr:from>
    <xdr:to>
      <xdr:col>116</xdr:col>
      <xdr:colOff>114300</xdr:colOff>
      <xdr:row>59</xdr:row>
      <xdr:rowOff>37624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22401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23844</xdr:rowOff>
    </xdr:from>
    <xdr:to>
      <xdr:col>112</xdr:col>
      <xdr:colOff>38100</xdr:colOff>
      <xdr:row>58</xdr:row>
      <xdr:rowOff>125444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116571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81318</xdr:rowOff>
    </xdr:from>
    <xdr:to>
      <xdr:col>107</xdr:col>
      <xdr:colOff>101600</xdr:colOff>
      <xdr:row>59</xdr:row>
      <xdr:rowOff>11468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2595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1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82900</xdr:rowOff>
    </xdr:from>
    <xdr:to>
      <xdr:col>102</xdr:col>
      <xdr:colOff>165100</xdr:colOff>
      <xdr:row>59</xdr:row>
      <xdr:rowOff>13050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4177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164052</xdr:rowOff>
    </xdr:from>
    <xdr:to>
      <xdr:col>98</xdr:col>
      <xdr:colOff>38100</xdr:colOff>
      <xdr:row>58</xdr:row>
      <xdr:rowOff>94202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110729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11630</xdr:rowOff>
    </xdr:from>
    <xdr:to>
      <xdr:col>116</xdr:col>
      <xdr:colOff>63500</xdr:colOff>
      <xdr:row>76</xdr:row>
      <xdr:rowOff>29507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41830"/>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29507</xdr:rowOff>
    </xdr:from>
    <xdr:to>
      <xdr:col>111</xdr:col>
      <xdr:colOff>177800</xdr:colOff>
      <xdr:row>76</xdr:row>
      <xdr:rowOff>47819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9707"/>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47819</xdr:rowOff>
    </xdr:from>
    <xdr:to>
      <xdr:col>107</xdr:col>
      <xdr:colOff>50800</xdr:colOff>
      <xdr:row>76</xdr:row>
      <xdr:rowOff>48016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78019"/>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48016</xdr:rowOff>
    </xdr:from>
    <xdr:to>
      <xdr:col>102</xdr:col>
      <xdr:colOff>114300</xdr:colOff>
      <xdr:row>76</xdr:row>
      <xdr:rowOff>95541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78216"/>
          <a:ext cx="889000" cy="4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132280</xdr:rowOff>
    </xdr:from>
    <xdr:to>
      <xdr:col>116</xdr:col>
      <xdr:colOff>114300</xdr:colOff>
      <xdr:row>76</xdr:row>
      <xdr:rowOff>62430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110707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150157</xdr:rowOff>
    </xdr:from>
    <xdr:to>
      <xdr:col>112</xdr:col>
      <xdr:colOff>38100</xdr:colOff>
      <xdr:row>76</xdr:row>
      <xdr:rowOff>80307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71434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168469</xdr:rowOff>
    </xdr:from>
    <xdr:to>
      <xdr:col>107</xdr:col>
      <xdr:colOff>101600</xdr:colOff>
      <xdr:row>76</xdr:row>
      <xdr:rowOff>98619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89746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168666</xdr:rowOff>
    </xdr:from>
    <xdr:to>
      <xdr:col>102</xdr:col>
      <xdr:colOff>165100</xdr:colOff>
      <xdr:row>76</xdr:row>
      <xdr:rowOff>98816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89943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44741</xdr:rowOff>
    </xdr:from>
    <xdr:to>
      <xdr:col>98</xdr:col>
      <xdr:colOff>38100</xdr:colOff>
      <xdr:row>76</xdr:row>
      <xdr:rowOff>146341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137468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1,097,842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円となっている。主な構成項目である人件費は，１人当たり</a:t>
          </a:r>
          <a:r>
            <a:rPr kumimoji="1" lang="en-US" altLang="ja-JP" sz="1300">
              <a:latin typeface="ＭＳ Ｐゴシック" panose="020B0600070205080204" pitchFamily="50" charset="-128"/>
              <a:ea typeface="ＭＳ Ｐゴシック" panose="020B0600070205080204" pitchFamily="50" charset="-128"/>
            </a:rPr>
            <a:t>188,094</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189,000</a:t>
          </a:r>
          <a:r>
            <a:rPr kumimoji="1" lang="ja-JP" altLang="en-US" sz="1300">
              <a:latin typeface="ＭＳ Ｐゴシック" panose="020B0600070205080204" pitchFamily="50" charset="-128"/>
              <a:ea typeface="ＭＳ Ｐゴシック" panose="020B0600070205080204" pitchFamily="50" charset="-128"/>
            </a:rPr>
            <a:t>円程度で推移してきており，高止まりの傾向にある。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人件費を含む義務的経費については，人件費，扶助費，公債費のすべての項目で類似団体平均を上回っており，定員管理や長期的な視点に立った財政計画に基づき，経費削減に努める。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維持補修費，普通建設事業費については，類似団体平均を下回り，減少傾向が続いているため，引き続き公共施設等総合管理計画に基づき公共施設の適正管理を行い，さらなる経費の削減に努める。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今後は，急速な人口減少が予想されるため，ポイントが大きく変動する可能性があることを視野に入れ，事業の取捨選択を徹底していくことで，適正な事業執行による経費の削減に努める。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7,301
7,269
136.94
8,118,330
8,015,343
72,582
4,353,034
7,555,138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25654</xdr:rowOff>
    </xdr:from>
    <xdr:to>
      <xdr:col>24</xdr:col>
      <xdr:colOff>63500</xdr:colOff>
      <xdr:row>36</xdr:row>
      <xdr:rowOff>45212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7854"/>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45212</xdr:rowOff>
    </xdr:from>
    <xdr:to>
      <xdr:col>19</xdr:col>
      <xdr:colOff>177800</xdr:colOff>
      <xdr:row>36</xdr:row>
      <xdr:rowOff>56134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7412"/>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56134</xdr:rowOff>
    </xdr:from>
    <xdr:to>
      <xdr:col>15</xdr:col>
      <xdr:colOff>50800</xdr:colOff>
      <xdr:row>36</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8334"/>
          <a:ext cx="8890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56896</xdr:rowOff>
    </xdr:from>
    <xdr:to>
      <xdr:col>10</xdr:col>
      <xdr:colOff>114300</xdr:colOff>
      <xdr:row>36</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9096"/>
          <a:ext cx="8890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146304</xdr:rowOff>
    </xdr:from>
    <xdr:to>
      <xdr:col>24</xdr:col>
      <xdr:colOff>114300</xdr:colOff>
      <xdr:row>36</xdr:row>
      <xdr:rowOff>76454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165862</xdr:rowOff>
    </xdr:from>
    <xdr:to>
      <xdr:col>20</xdr:col>
      <xdr:colOff>38100</xdr:colOff>
      <xdr:row>36</xdr:row>
      <xdr:rowOff>96012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87139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62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5334</xdr:rowOff>
    </xdr:from>
    <xdr:to>
      <xdr:col>15</xdr:col>
      <xdr:colOff>101600</xdr:colOff>
      <xdr:row>36</xdr:row>
      <xdr:rowOff>106934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98061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66802</xdr:rowOff>
    </xdr:from>
    <xdr:to>
      <xdr:col>10</xdr:col>
      <xdr:colOff>165100</xdr:colOff>
      <xdr:row>36</xdr:row>
      <xdr:rowOff>168402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159529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6096</xdr:rowOff>
    </xdr:from>
    <xdr:to>
      <xdr:col>6</xdr:col>
      <xdr:colOff>38100</xdr:colOff>
      <xdr:row>36</xdr:row>
      <xdr:rowOff>107696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98823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155980</xdr:rowOff>
    </xdr:from>
    <xdr:to>
      <xdr:col>24</xdr:col>
      <xdr:colOff>63500</xdr:colOff>
      <xdr:row>58</xdr:row>
      <xdr:rowOff>7586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8630"/>
          <a:ext cx="8382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149892</xdr:rowOff>
    </xdr:from>
    <xdr:to>
      <xdr:col>19</xdr:col>
      <xdr:colOff>177800</xdr:colOff>
      <xdr:row>58</xdr:row>
      <xdr:rowOff>7586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2542"/>
          <a:ext cx="889000" cy="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48993</xdr:rowOff>
    </xdr:from>
    <xdr:to>
      <xdr:col>15</xdr:col>
      <xdr:colOff>50800</xdr:colOff>
      <xdr:row>57</xdr:row>
      <xdr:rowOff>149892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21643"/>
          <a:ext cx="889000" cy="10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48993</xdr:rowOff>
    </xdr:from>
    <xdr:to>
      <xdr:col>10</xdr:col>
      <xdr:colOff>114300</xdr:colOff>
      <xdr:row>58</xdr:row>
      <xdr:rowOff>98796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21643"/>
          <a:ext cx="889000" cy="2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105180</xdr:rowOff>
    </xdr:from>
    <xdr:to>
      <xdr:col>24</xdr:col>
      <xdr:colOff>114300</xdr:colOff>
      <xdr:row>58</xdr:row>
      <xdr:rowOff>35330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83607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128236</xdr:rowOff>
    </xdr:from>
    <xdr:to>
      <xdr:col>20</xdr:col>
      <xdr:colOff>38100</xdr:colOff>
      <xdr:row>58</xdr:row>
      <xdr:rowOff>58386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49513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9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99092</xdr:rowOff>
    </xdr:from>
    <xdr:to>
      <xdr:col>15</xdr:col>
      <xdr:colOff>101600</xdr:colOff>
      <xdr:row>58</xdr:row>
      <xdr:rowOff>29242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20369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6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169643</xdr:rowOff>
    </xdr:from>
    <xdr:to>
      <xdr:col>10</xdr:col>
      <xdr:colOff>165100</xdr:colOff>
      <xdr:row>57</xdr:row>
      <xdr:rowOff>99793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90920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6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47996</xdr:rowOff>
    </xdr:from>
    <xdr:to>
      <xdr:col>6</xdr:col>
      <xdr:colOff>38100</xdr:colOff>
      <xdr:row>58</xdr:row>
      <xdr:rowOff>149596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140723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8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85531</xdr:rowOff>
    </xdr:from>
    <xdr:to>
      <xdr:col>24</xdr:col>
      <xdr:colOff>63500</xdr:colOff>
      <xdr:row>75</xdr:row>
      <xdr:rowOff>51437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72831"/>
          <a:ext cx="838200" cy="1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154893</xdr:rowOff>
    </xdr:from>
    <xdr:to>
      <xdr:col>19</xdr:col>
      <xdr:colOff>177800</xdr:colOff>
      <xdr:row>75</xdr:row>
      <xdr:rowOff>51437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842193"/>
          <a:ext cx="889000" cy="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154893</xdr:rowOff>
    </xdr:from>
    <xdr:to>
      <xdr:col>15</xdr:col>
      <xdr:colOff>50800</xdr:colOff>
      <xdr:row>76</xdr:row>
      <xdr:rowOff>6668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42193"/>
          <a:ext cx="889000" cy="19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6668</xdr:rowOff>
    </xdr:from>
    <xdr:to>
      <xdr:col>10</xdr:col>
      <xdr:colOff>114300</xdr:colOff>
      <xdr:row>76</xdr:row>
      <xdr:rowOff>59023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36868"/>
          <a:ext cx="889000" cy="5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34731</xdr:rowOff>
    </xdr:from>
    <xdr:to>
      <xdr:col>24</xdr:col>
      <xdr:colOff>114300</xdr:colOff>
      <xdr:row>74</xdr:row>
      <xdr:rowOff>136331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57608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637</xdr:rowOff>
    </xdr:from>
    <xdr:to>
      <xdr:col>20</xdr:col>
      <xdr:colOff>38100</xdr:colOff>
      <xdr:row>75</xdr:row>
      <xdr:rowOff>102237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118764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104093</xdr:rowOff>
    </xdr:from>
    <xdr:to>
      <xdr:col>15</xdr:col>
      <xdr:colOff>101600</xdr:colOff>
      <xdr:row>75</xdr:row>
      <xdr:rowOff>34243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50770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6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127319</xdr:rowOff>
    </xdr:from>
    <xdr:to>
      <xdr:col>10</xdr:col>
      <xdr:colOff>165100</xdr:colOff>
      <xdr:row>76</xdr:row>
      <xdr:rowOff>57469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73996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8223</xdr:rowOff>
    </xdr:from>
    <xdr:to>
      <xdr:col>6</xdr:col>
      <xdr:colOff>38100</xdr:colOff>
      <xdr:row>76</xdr:row>
      <xdr:rowOff>109823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30730</xdr:rowOff>
    </xdr:from>
    <xdr:to>
      <xdr:col>24</xdr:col>
      <xdr:colOff>63500</xdr:colOff>
      <xdr:row>97</xdr:row>
      <xdr:rowOff>38796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1380"/>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24504</xdr:rowOff>
    </xdr:from>
    <xdr:to>
      <xdr:col>19</xdr:col>
      <xdr:colOff>177800</xdr:colOff>
      <xdr:row>97</xdr:row>
      <xdr:rowOff>38796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55154"/>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131725</xdr:rowOff>
    </xdr:from>
    <xdr:to>
      <xdr:col>15</xdr:col>
      <xdr:colOff>50800</xdr:colOff>
      <xdr:row>97</xdr:row>
      <xdr:rowOff>24504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90925"/>
          <a:ext cx="889000" cy="6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131725</xdr:rowOff>
    </xdr:from>
    <xdr:to>
      <xdr:col>10</xdr:col>
      <xdr:colOff>114300</xdr:colOff>
      <xdr:row>97</xdr:row>
      <xdr:rowOff>77688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90925"/>
          <a:ext cx="889000" cy="1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151380</xdr:rowOff>
    </xdr:from>
    <xdr:to>
      <xdr:col>24</xdr:col>
      <xdr:colOff>114300</xdr:colOff>
      <xdr:row>97</xdr:row>
      <xdr:rowOff>81530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129807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159446</xdr:rowOff>
    </xdr:from>
    <xdr:to>
      <xdr:col>20</xdr:col>
      <xdr:colOff>38100</xdr:colOff>
      <xdr:row>97</xdr:row>
      <xdr:rowOff>89596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80723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145154</xdr:rowOff>
    </xdr:from>
    <xdr:to>
      <xdr:col>15</xdr:col>
      <xdr:colOff>101600</xdr:colOff>
      <xdr:row>97</xdr:row>
      <xdr:rowOff>75304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66431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80925</xdr:rowOff>
    </xdr:from>
    <xdr:to>
      <xdr:col>10</xdr:col>
      <xdr:colOff>165100</xdr:colOff>
      <xdr:row>97</xdr:row>
      <xdr:rowOff>11075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27602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31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26888</xdr:rowOff>
    </xdr:from>
    <xdr:to>
      <xdr:col>6</xdr:col>
      <xdr:colOff>38100</xdr:colOff>
      <xdr:row>97</xdr:row>
      <xdr:rowOff>128488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119615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126674</xdr:rowOff>
    </xdr:from>
    <xdr:to>
      <xdr:col>55</xdr:col>
      <xdr:colOff>0</xdr:colOff>
      <xdr:row>54</xdr:row>
      <xdr:rowOff>126940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84974"/>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126940</xdr:rowOff>
    </xdr:from>
    <xdr:to>
      <xdr:col>50</xdr:col>
      <xdr:colOff>114300</xdr:colOff>
      <xdr:row>55</xdr:row>
      <xdr:rowOff>138850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85240"/>
          <a:ext cx="889000" cy="18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138850</xdr:rowOff>
    </xdr:from>
    <xdr:to>
      <xdr:col>45</xdr:col>
      <xdr:colOff>177800</xdr:colOff>
      <xdr:row>56</xdr:row>
      <xdr:rowOff>47698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68600"/>
          <a:ext cx="889000" cy="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30790</xdr:rowOff>
    </xdr:from>
    <xdr:to>
      <xdr:col>41</xdr:col>
      <xdr:colOff>50800</xdr:colOff>
      <xdr:row>56</xdr:row>
      <xdr:rowOff>47698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31990"/>
          <a:ext cx="8890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75874</xdr:rowOff>
    </xdr:from>
    <xdr:to>
      <xdr:col>55</xdr:col>
      <xdr:colOff>50800</xdr:colOff>
      <xdr:row>55</xdr:row>
      <xdr:rowOff>6024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98751</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8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76140</xdr:rowOff>
    </xdr:from>
    <xdr:to>
      <xdr:col>50</xdr:col>
      <xdr:colOff>165100</xdr:colOff>
      <xdr:row>55</xdr:row>
      <xdr:rowOff>6290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22817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0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88050</xdr:rowOff>
    </xdr:from>
    <xdr:to>
      <xdr:col>46</xdr:col>
      <xdr:colOff>38100</xdr:colOff>
      <xdr:row>56</xdr:row>
      <xdr:rowOff>18200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34727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168348</xdr:rowOff>
    </xdr:from>
    <xdr:to>
      <xdr:col>41</xdr:col>
      <xdr:colOff>101600</xdr:colOff>
      <xdr:row>56</xdr:row>
      <xdr:rowOff>98498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89625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151440</xdr:rowOff>
    </xdr:from>
    <xdr:to>
      <xdr:col>36</xdr:col>
      <xdr:colOff>165100</xdr:colOff>
      <xdr:row>56</xdr:row>
      <xdr:rowOff>81590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72717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83643</xdr:rowOff>
    </xdr:from>
    <xdr:to>
      <xdr:col>55</xdr:col>
      <xdr:colOff>0</xdr:colOff>
      <xdr:row>78</xdr:row>
      <xdr:rowOff>49161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85293"/>
          <a:ext cx="838200" cy="1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83643</xdr:rowOff>
    </xdr:from>
    <xdr:to>
      <xdr:col>50</xdr:col>
      <xdr:colOff>114300</xdr:colOff>
      <xdr:row>78</xdr:row>
      <xdr:rowOff>17610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85293"/>
          <a:ext cx="889000" cy="1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23892</xdr:rowOff>
    </xdr:from>
    <xdr:to>
      <xdr:col>45</xdr:col>
      <xdr:colOff>177800</xdr:colOff>
      <xdr:row>78</xdr:row>
      <xdr:rowOff>17610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25542"/>
          <a:ext cx="889000" cy="16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23892</xdr:rowOff>
    </xdr:from>
    <xdr:to>
      <xdr:col>41</xdr:col>
      <xdr:colOff>50800</xdr:colOff>
      <xdr:row>78</xdr:row>
      <xdr:rowOff>55021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25542"/>
          <a:ext cx="889000" cy="20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169811</xdr:rowOff>
    </xdr:from>
    <xdr:to>
      <xdr:col>55</xdr:col>
      <xdr:colOff>50800</xdr:colOff>
      <xdr:row>78</xdr:row>
      <xdr:rowOff>99961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84738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32843</xdr:rowOff>
    </xdr:from>
    <xdr:to>
      <xdr:col>50</xdr:col>
      <xdr:colOff>165100</xdr:colOff>
      <xdr:row>77</xdr:row>
      <xdr:rowOff>134443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150970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138260</xdr:rowOff>
    </xdr:from>
    <xdr:to>
      <xdr:col>46</xdr:col>
      <xdr:colOff>38100</xdr:colOff>
      <xdr:row>78</xdr:row>
      <xdr:rowOff>68410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59537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3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144542</xdr:rowOff>
    </xdr:from>
    <xdr:to>
      <xdr:col>41</xdr:col>
      <xdr:colOff>101600</xdr:colOff>
      <xdr:row>77</xdr:row>
      <xdr:rowOff>74692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7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91219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4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4221</xdr:rowOff>
    </xdr:from>
    <xdr:to>
      <xdr:col>36</xdr:col>
      <xdr:colOff>165100</xdr:colOff>
      <xdr:row>78</xdr:row>
      <xdr:rowOff>105821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96948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126189</xdr:rowOff>
    </xdr:from>
    <xdr:to>
      <xdr:col>55</xdr:col>
      <xdr:colOff>0</xdr:colOff>
      <xdr:row>97</xdr:row>
      <xdr:rowOff>43565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85389"/>
          <a:ext cx="838200" cy="8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150527</xdr:rowOff>
    </xdr:from>
    <xdr:to>
      <xdr:col>50</xdr:col>
      <xdr:colOff>114300</xdr:colOff>
      <xdr:row>96</xdr:row>
      <xdr:rowOff>126189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38277"/>
          <a:ext cx="889000" cy="14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150527</xdr:rowOff>
    </xdr:from>
    <xdr:to>
      <xdr:col>45</xdr:col>
      <xdr:colOff>177800</xdr:colOff>
      <xdr:row>96</xdr:row>
      <xdr:rowOff>75074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38277"/>
          <a:ext cx="889000" cy="9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75074</xdr:rowOff>
    </xdr:from>
    <xdr:to>
      <xdr:col>41</xdr:col>
      <xdr:colOff>50800</xdr:colOff>
      <xdr:row>96</xdr:row>
      <xdr:rowOff>87113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34274"/>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164215</xdr:rowOff>
    </xdr:from>
    <xdr:to>
      <xdr:col>55</xdr:col>
      <xdr:colOff>50800</xdr:colOff>
      <xdr:row>97</xdr:row>
      <xdr:rowOff>94365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142642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0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75389</xdr:rowOff>
    </xdr:from>
    <xdr:to>
      <xdr:col>50</xdr:col>
      <xdr:colOff>165100</xdr:colOff>
      <xdr:row>97</xdr:row>
      <xdr:rowOff>5539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168116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99727</xdr:rowOff>
    </xdr:from>
    <xdr:to>
      <xdr:col>46</xdr:col>
      <xdr:colOff>38100</xdr:colOff>
      <xdr:row>96</xdr:row>
      <xdr:rowOff>29877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46404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24274</xdr:rowOff>
    </xdr:from>
    <xdr:to>
      <xdr:col>41</xdr:col>
      <xdr:colOff>101600</xdr:colOff>
      <xdr:row>96</xdr:row>
      <xdr:rowOff>125874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117001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36313</xdr:rowOff>
    </xdr:from>
    <xdr:to>
      <xdr:col>36</xdr:col>
      <xdr:colOff>165100</xdr:colOff>
      <xdr:row>96</xdr:row>
      <xdr:rowOff>137913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129040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8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65307</xdr:rowOff>
    </xdr:from>
    <xdr:to>
      <xdr:col>85</xdr:col>
      <xdr:colOff>127000</xdr:colOff>
      <xdr:row>38</xdr:row>
      <xdr:rowOff>71120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80407"/>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19930</xdr:rowOff>
    </xdr:from>
    <xdr:to>
      <xdr:col>81</xdr:col>
      <xdr:colOff>50800</xdr:colOff>
      <xdr:row>38</xdr:row>
      <xdr:rowOff>71120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35030"/>
          <a:ext cx="889000" cy="5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157155</xdr:rowOff>
    </xdr:from>
    <xdr:to>
      <xdr:col>76</xdr:col>
      <xdr:colOff>114300</xdr:colOff>
      <xdr:row>38</xdr:row>
      <xdr:rowOff>19930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00805"/>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125233</xdr:rowOff>
    </xdr:from>
    <xdr:to>
      <xdr:col>71</xdr:col>
      <xdr:colOff>177800</xdr:colOff>
      <xdr:row>37</xdr:row>
      <xdr:rowOff>157155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68883"/>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14507</xdr:rowOff>
    </xdr:from>
    <xdr:to>
      <xdr:col>85</xdr:col>
      <xdr:colOff>177800</xdr:colOff>
      <xdr:row>38</xdr:row>
      <xdr:rowOff>116107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2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164384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20320</xdr:rowOff>
    </xdr:from>
    <xdr:to>
      <xdr:col>81</xdr:col>
      <xdr:colOff>101600</xdr:colOff>
      <xdr:row>38</xdr:row>
      <xdr:rowOff>121920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113047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140580</xdr:rowOff>
    </xdr:from>
    <xdr:to>
      <xdr:col>76</xdr:col>
      <xdr:colOff>165100</xdr:colOff>
      <xdr:row>38</xdr:row>
      <xdr:rowOff>70730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61857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106355</xdr:rowOff>
    </xdr:from>
    <xdr:to>
      <xdr:col>72</xdr:col>
      <xdr:colOff>38100</xdr:colOff>
      <xdr:row>38</xdr:row>
      <xdr:rowOff>36505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27633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74433</xdr:rowOff>
    </xdr:from>
    <xdr:to>
      <xdr:col>67</xdr:col>
      <xdr:colOff>101600</xdr:colOff>
      <xdr:row>38</xdr:row>
      <xdr:rowOff>4583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167160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117427</xdr:rowOff>
    </xdr:from>
    <xdr:to>
      <xdr:col>85</xdr:col>
      <xdr:colOff>127000</xdr:colOff>
      <xdr:row>56</xdr:row>
      <xdr:rowOff>158327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18627"/>
          <a:ext cx="8382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81617</xdr:rowOff>
    </xdr:from>
    <xdr:to>
      <xdr:col>81</xdr:col>
      <xdr:colOff>50800</xdr:colOff>
      <xdr:row>56</xdr:row>
      <xdr:rowOff>158327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682817"/>
          <a:ext cx="889000" cy="7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81617</xdr:rowOff>
    </xdr:from>
    <xdr:to>
      <xdr:col>76</xdr:col>
      <xdr:colOff>114300</xdr:colOff>
      <xdr:row>56</xdr:row>
      <xdr:rowOff>145125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82817"/>
          <a:ext cx="889000" cy="6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145125</xdr:rowOff>
    </xdr:from>
    <xdr:to>
      <xdr:col>71</xdr:col>
      <xdr:colOff>177800</xdr:colOff>
      <xdr:row>56</xdr:row>
      <xdr:rowOff>168435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46325"/>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66627</xdr:rowOff>
    </xdr:from>
    <xdr:to>
      <xdr:col>85</xdr:col>
      <xdr:colOff>177800</xdr:colOff>
      <xdr:row>56</xdr:row>
      <xdr:rowOff>168227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6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45054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107527</xdr:rowOff>
    </xdr:from>
    <xdr:to>
      <xdr:col>81</xdr:col>
      <xdr:colOff>101600</xdr:colOff>
      <xdr:row>57</xdr:row>
      <xdr:rowOff>37677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28804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80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30817</xdr:rowOff>
    </xdr:from>
    <xdr:to>
      <xdr:col>76</xdr:col>
      <xdr:colOff>165100</xdr:colOff>
      <xdr:row>56</xdr:row>
      <xdr:rowOff>132417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148944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0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94325</xdr:rowOff>
    </xdr:from>
    <xdr:to>
      <xdr:col>72</xdr:col>
      <xdr:colOff>38100</xdr:colOff>
      <xdr:row>57</xdr:row>
      <xdr:rowOff>24475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41002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7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117635</xdr:rowOff>
    </xdr:from>
    <xdr:to>
      <xdr:col>67</xdr:col>
      <xdr:colOff>101600</xdr:colOff>
      <xdr:row>57</xdr:row>
      <xdr:rowOff>47785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64312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9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66487</xdr:rowOff>
    </xdr:from>
    <xdr:to>
      <xdr:col>85</xdr:col>
      <xdr:colOff>127000</xdr:colOff>
      <xdr:row>78</xdr:row>
      <xdr:rowOff>47833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268137"/>
          <a:ext cx="838200" cy="1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26901</xdr:rowOff>
    </xdr:from>
    <xdr:to>
      <xdr:col>81</xdr:col>
      <xdr:colOff>50800</xdr:colOff>
      <xdr:row>78</xdr:row>
      <xdr:rowOff>47833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00001"/>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26901</xdr:rowOff>
    </xdr:from>
    <xdr:to>
      <xdr:col>76</xdr:col>
      <xdr:colOff>114300</xdr:colOff>
      <xdr:row>78</xdr:row>
      <xdr:rowOff>96365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00001"/>
          <a:ext cx="889000" cy="6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96365</xdr:rowOff>
    </xdr:from>
    <xdr:to>
      <xdr:col>71</xdr:col>
      <xdr:colOff>177800</xdr:colOff>
      <xdr:row>79</xdr:row>
      <xdr:rowOff>13444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69465"/>
          <a:ext cx="889000" cy="8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15687</xdr:rowOff>
    </xdr:from>
    <xdr:to>
      <xdr:col>85</xdr:col>
      <xdr:colOff>177800</xdr:colOff>
      <xdr:row>77</xdr:row>
      <xdr:rowOff>117287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38564</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06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168483</xdr:rowOff>
    </xdr:from>
    <xdr:to>
      <xdr:col>81</xdr:col>
      <xdr:colOff>101600</xdr:colOff>
      <xdr:row>78</xdr:row>
      <xdr:rowOff>98633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115160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147551</xdr:rowOff>
    </xdr:from>
    <xdr:to>
      <xdr:col>76</xdr:col>
      <xdr:colOff>165100</xdr:colOff>
      <xdr:row>78</xdr:row>
      <xdr:rowOff>77701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94228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45565</xdr:rowOff>
    </xdr:from>
    <xdr:to>
      <xdr:col>72</xdr:col>
      <xdr:colOff>38100</xdr:colOff>
      <xdr:row>78</xdr:row>
      <xdr:rowOff>147165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138292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5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134094</xdr:rowOff>
    </xdr:from>
    <xdr:to>
      <xdr:col>67</xdr:col>
      <xdr:colOff>101600</xdr:colOff>
      <xdr:row>79</xdr:row>
      <xdr:rowOff>64244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55371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42636</xdr:rowOff>
    </xdr:from>
    <xdr:to>
      <xdr:col>85</xdr:col>
      <xdr:colOff>127000</xdr:colOff>
      <xdr:row>96</xdr:row>
      <xdr:rowOff>55975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01836"/>
          <a:ext cx="838200" cy="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55975</xdr:rowOff>
    </xdr:from>
    <xdr:to>
      <xdr:col>81</xdr:col>
      <xdr:colOff>50800</xdr:colOff>
      <xdr:row>96</xdr:row>
      <xdr:rowOff>90909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15175"/>
          <a:ext cx="889000" cy="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90909</xdr:rowOff>
    </xdr:from>
    <xdr:to>
      <xdr:col>76</xdr:col>
      <xdr:colOff>114300</xdr:colOff>
      <xdr:row>96</xdr:row>
      <xdr:rowOff>130243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50109"/>
          <a:ext cx="8890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130243</xdr:rowOff>
    </xdr:from>
    <xdr:to>
      <xdr:col>71</xdr:col>
      <xdr:colOff>177800</xdr:colOff>
      <xdr:row>96</xdr:row>
      <xdr:rowOff>158400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89443"/>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163286</xdr:rowOff>
    </xdr:from>
    <xdr:to>
      <xdr:col>85</xdr:col>
      <xdr:colOff>177800</xdr:colOff>
      <xdr:row>96</xdr:row>
      <xdr:rowOff>93436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14713</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5175</xdr:rowOff>
    </xdr:from>
    <xdr:to>
      <xdr:col>81</xdr:col>
      <xdr:colOff>101600</xdr:colOff>
      <xdr:row>96</xdr:row>
      <xdr:rowOff>106775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123302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23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40109</xdr:rowOff>
    </xdr:from>
    <xdr:to>
      <xdr:col>76</xdr:col>
      <xdr:colOff>165100</xdr:colOff>
      <xdr:row>96</xdr:row>
      <xdr:rowOff>141709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9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158236</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79443</xdr:rowOff>
    </xdr:from>
    <xdr:to>
      <xdr:col>72</xdr:col>
      <xdr:colOff>38100</xdr:colOff>
      <xdr:row>97</xdr:row>
      <xdr:rowOff>9593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26120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3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107600</xdr:rowOff>
    </xdr:from>
    <xdr:to>
      <xdr:col>67</xdr:col>
      <xdr:colOff>101600</xdr:colOff>
      <xdr:row>97</xdr:row>
      <xdr:rowOff>37750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28877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65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民生費は，住民１人当たり</a:t>
          </a:r>
          <a:r>
            <a:rPr kumimoji="1" lang="en-US" altLang="ja-JP" sz="1300">
              <a:latin typeface="ＭＳ Ｐゴシック" panose="020B0600070205080204" pitchFamily="50" charset="-128"/>
              <a:ea typeface="ＭＳ Ｐゴシック" panose="020B0600070205080204" pitchFamily="50" charset="-128"/>
            </a:rPr>
            <a:t>261,848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円となっており，類似団体平均を上回っている。物価高騰対応重点支援地方創生臨時交付金事業や新型コロナウイルス感染症対応地方創生臨時交付金事業の増加が要因であると考えられる。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中種子町が農林水産業環境の充実を図るため，農作物の輸送コスト支援事業や農業基盤整備事業，農業農村の有する多面的機能を維持・発揮するための支援事業に重点的に取り組んできたことに加え，昨年度から継続する農業資材価格高騰に対する支援事業の影響もあ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土木費については，地方債を活用した緊急自然災害防止対策事業や緊急浚渫推進事業の完了により令和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年度に引き続き大幅減少となった。今後についても，財政運営への負担を軽減しつつ，事業を実施していく方針である。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教育費は，住民１人当たり</a:t>
          </a:r>
          <a:r>
            <a:rPr kumimoji="1" lang="en-US" altLang="ja-JP" sz="1300">
              <a:latin typeface="ＭＳ Ｐゴシック" panose="020B0600070205080204" pitchFamily="50" charset="-128"/>
              <a:ea typeface="ＭＳ Ｐゴシック" panose="020B0600070205080204" pitchFamily="50" charset="-128"/>
            </a:rPr>
            <a:t>115,846</a:t>
          </a:r>
          <a:r>
            <a:rPr kumimoji="1" lang="ja-JP" altLang="en-US" sz="1300">
              <a:latin typeface="ＭＳ Ｐゴシック" panose="020B0600070205080204" pitchFamily="50" charset="-128"/>
              <a:ea typeface="ＭＳ Ｐゴシック" panose="020B0600070205080204" pitchFamily="50" charset="-128"/>
            </a:rPr>
            <a:t>円となっており，再編交付金を活用した文化会館の空調機更新事業や中学校テニスコートの改修事業等の影響で増加傾向にある。今後は，体育館や武道館の大規模改修が計画されているため，翌年度以降も増加する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財政調整基金の残高については，適正な財源確保と歳出の精査により取り崩しを回避し，剰余金処分による積立を行ったことで４年ぶりの増加となった。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これまでは，実質収支額は減少傾向，実質単年度収支は昨年度マイナスとなっていたが，大きく改善が見られた。</a:t>
          </a:r>
          <a:endParaRPr kumimoji="1" lang="en-US" altLang="ja-JP" sz="1400">
            <a:latin typeface="ＭＳ ゴシック" pitchFamily="49" charset="-128"/>
            <a:ea typeface="ＭＳ ゴシック" pitchFamily="49" charset="-128"/>
          </a:endParaRPr>
        </a:p>
        <a:p>
          <a:r>
            <a:rPr lang="ja-JP" altLang="en-US" sz="1400">
              <a:effectLst/>
              <a:latin typeface="ＭＳ ゴシック" panose="020B0609070205080204" pitchFamily="49" charset="-128"/>
              <a:ea typeface="ＭＳ ゴシック" panose="020B0609070205080204" pitchFamily="49" charset="-128"/>
            </a:rPr>
            <a:t>　今後も厳しい財政状況が予想されるが，事務事業の見直しを徹底し，行財政運営の健全化に努める。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連結実質赤字比率については，一般会計及び公営企業会計を含む全ての特別会計で黒字となった。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特別会計では，国民健康保険事業勘定特別会計において減，介護保険，高齢者医療の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つの特別会計においては横ばいとなっているため，今後も保険税，保険料の徴収体制の強化を図り，一般会計からの繰入を抑制できるよう運営の健全化に努める。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また，水道会計についても独立採算制のもと，財政の健全化に向けた取り組みを進め，町全体として健全な財政運営の維持に努める。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実質公債費比率の構造においては，全ての項目で前年度との差が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百万円以内となっており，変化が見られなかった。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今後は，過疎・辺地対策事業債など交付税算入率の高い地方債の活用や，新規事業の見直し，点検を行い，公債費の適正管理に努める。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本町では，満期一括償還方式での地方債の借入は行っていない。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地方債の適正管理による地方債現在高の大幅な減少に加え，公営企業債等繰入見込額及び組合等負担等見込額も減少したことで，充当可能財源等の減少もありながら将来負担比率の分子が大きく減少した。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職員数の適正管理や退職手当負担見込額についての見直しを引き続き実施し，将来負担額の抑制に務める。また，地方債については交付税算入率の高い過疎・辺地対策事業債を活用するなどして，基金の取り崩しを回避し，健全な行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鹿児島県中種子町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百万円の剰余金処分による積立を行ったほか，公共施設等の老朽化対策経費の増加に備えた公共施設等総合管理基金に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百万円，再編交付金による複数年度の事業活用のため再編交付金事業基金に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百万円の積立を行った。一方，再編交付金事業基金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百万円，文化スポーツ振興基金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百万円の取り崩しを行った。基金全体では，積立額が取り崩し額を上回ったため，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減債基金及びその他特目基金については，それぞれの目的により順次取り崩しを行う予定であるが，再編交付金が継続して交付予定であるため，まだ増加が続くものと予想される。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公共施設等総合管理基金：公共施設等の統廃合を含めた適正管理の推進。</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再編交付金事業基金：地元住民の生活の利便性向上や産業の振興に寄与。</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文化スポーツ振興基金：住民のゆとりある文化の創造と明るく健やかな郷土づくりを推進。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公共施設等総合管理基金：公共施設の大規模改修のために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百万円の予算積立を行ったため増加。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再編交付金事業基金：再編交付金による複数年度に渡る事業に活用するため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百万円の予算積立を行ったため増加。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文化スポーツ振興基金：文化施設の改修のため，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公共施設等総合管理基金：公共施設等総合管理計画に基づき，今後増加が見込まれる公共施設等の改修事業へ充当する予定。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再編交付金事業基金：今後も交付予定の再編交付金を，事業計画に基づき計画的な積立，取り崩しを行う。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文化スポーツ振興基金：今後も文化施設，運動施設の老朽化に伴う改修，長寿命化が必要になる見込であり，順次取り崩しを行う予定である。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今後の財政需要を見込み，計画的に積立を行う方針である。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取り崩しは行わず，利子積立のみとなったため増減はなかった。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地方債の償還計画を踏まえ，取り崩しを行う予定のため減少していくことが予想される。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8118330</v>
      </c>
      <c r="BO4" s="449"/>
      <c r="BP4" s="449"/>
      <c r="BQ4" s="449"/>
      <c r="BR4" s="449"/>
      <c r="BS4" s="449"/>
      <c r="BT4" s="449"/>
      <c r="BU4" s="450"/>
      <c r="BV4" s="448">
        <v>8078563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1.7</v>
      </c>
      <c r="CU4" s="589"/>
      <c r="CV4" s="589"/>
      <c r="CW4" s="589"/>
      <c r="CX4" s="589"/>
      <c r="CY4" s="589"/>
      <c r="CZ4" s="589"/>
      <c r="DA4" s="590"/>
      <c r="DB4" s="588">
        <v>0.9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8015343</v>
      </c>
      <c r="BO5" s="420"/>
      <c r="BP5" s="420"/>
      <c r="BQ5" s="420"/>
      <c r="BR5" s="420"/>
      <c r="BS5" s="420"/>
      <c r="BT5" s="420"/>
      <c r="BU5" s="421"/>
      <c r="BV5" s="419">
        <v>7983963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88.6</v>
      </c>
      <c r="CU5" s="417"/>
      <c r="CV5" s="417"/>
      <c r="CW5" s="417"/>
      <c r="CX5" s="417"/>
      <c r="CY5" s="417"/>
      <c r="CZ5" s="417"/>
      <c r="DA5" s="418"/>
      <c r="DB5" s="416">
        <v>89.8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102987</v>
      </c>
      <c r="BO6" s="420"/>
      <c r="BP6" s="420"/>
      <c r="BQ6" s="420"/>
      <c r="BR6" s="420"/>
      <c r="BS6" s="420"/>
      <c r="BT6" s="420"/>
      <c r="BU6" s="421"/>
      <c r="BV6" s="419">
        <v>94600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88.9</v>
      </c>
      <c r="CU6" s="563"/>
      <c r="CV6" s="563"/>
      <c r="CW6" s="563"/>
      <c r="CX6" s="563"/>
      <c r="CY6" s="563"/>
      <c r="CZ6" s="563"/>
      <c r="DA6" s="564"/>
      <c r="DB6" s="562">
        <v>90.6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30405</v>
      </c>
      <c r="BO7" s="420"/>
      <c r="BP7" s="420"/>
      <c r="BQ7" s="420"/>
      <c r="BR7" s="420"/>
      <c r="BS7" s="420"/>
      <c r="BT7" s="420"/>
      <c r="BU7" s="421"/>
      <c r="BV7" s="419">
        <v>54437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4353034</v>
      </c>
      <c r="CU7" s="420"/>
      <c r="CV7" s="420"/>
      <c r="CW7" s="420"/>
      <c r="CX7" s="420"/>
      <c r="CY7" s="420"/>
      <c r="CZ7" s="420"/>
      <c r="DA7" s="421"/>
      <c r="DB7" s="419">
        <v>4363302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72582</v>
      </c>
      <c r="BO8" s="420"/>
      <c r="BP8" s="420"/>
      <c r="BQ8" s="420"/>
      <c r="BR8" s="420"/>
      <c r="BS8" s="420"/>
      <c r="BT8" s="420"/>
      <c r="BU8" s="421"/>
      <c r="BV8" s="419">
        <v>40163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7539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32419</v>
      </c>
      <c r="BO9" s="420"/>
      <c r="BP9" s="420"/>
      <c r="BQ9" s="420"/>
      <c r="BR9" s="420"/>
      <c r="BS9" s="420"/>
      <c r="BT9" s="420"/>
      <c r="BU9" s="421"/>
      <c r="BV9" s="419">
        <v>-5734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17.2</v>
      </c>
      <c r="CU9" s="417"/>
      <c r="CV9" s="417"/>
      <c r="CW9" s="417"/>
      <c r="CX9" s="417"/>
      <c r="CY9" s="417"/>
      <c r="CZ9" s="417"/>
      <c r="DA9" s="418"/>
      <c r="DB9" s="416">
        <v>18.2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8135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164</v>
      </c>
      <c r="BO10" s="420"/>
      <c r="BP10" s="420"/>
      <c r="BQ10" s="420"/>
      <c r="BR10" s="420"/>
      <c r="BS10" s="420"/>
      <c r="BT10" s="420"/>
      <c r="BU10" s="421"/>
      <c r="BV10" s="419">
        <v>192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7301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40576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7269</v>
      </c>
      <c r="S13" s="507"/>
      <c r="T13" s="507"/>
      <c r="U13" s="507"/>
      <c r="V13" s="508"/>
      <c r="W13" s="509" t="s">
        <v>131</v>
      </c>
      <c r="X13" s="405"/>
      <c r="Y13" s="405"/>
      <c r="Z13" s="405"/>
      <c r="AA13" s="405"/>
      <c r="AB13" s="406"/>
      <c r="AC13" s="372">
        <v>1302</v>
      </c>
      <c r="AD13" s="373"/>
      <c r="AE13" s="373"/>
      <c r="AF13" s="373"/>
      <c r="AG13" s="374"/>
      <c r="AH13" s="372">
        <v>1548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32583</v>
      </c>
      <c r="BO13" s="420"/>
      <c r="BP13" s="420"/>
      <c r="BQ13" s="420"/>
      <c r="BR13" s="420"/>
      <c r="BS13" s="420"/>
      <c r="BT13" s="420"/>
      <c r="BU13" s="421"/>
      <c r="BV13" s="419">
        <v>-46118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10.9</v>
      </c>
      <c r="CU13" s="417"/>
      <c r="CV13" s="417"/>
      <c r="CW13" s="417"/>
      <c r="CX13" s="417"/>
      <c r="CY13" s="417"/>
      <c r="CZ13" s="417"/>
      <c r="DA13" s="418"/>
      <c r="DB13" s="416">
        <v>10.5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7489</v>
      </c>
      <c r="S14" s="507"/>
      <c r="T14" s="507"/>
      <c r="U14" s="507"/>
      <c r="V14" s="508"/>
      <c r="W14" s="510"/>
      <c r="X14" s="408"/>
      <c r="Y14" s="408"/>
      <c r="Z14" s="408"/>
      <c r="AA14" s="408"/>
      <c r="AB14" s="409"/>
      <c r="AC14" s="499">
        <v>31.6</v>
      </c>
      <c r="AD14" s="500"/>
      <c r="AE14" s="500"/>
      <c r="AF14" s="500"/>
      <c r="AG14" s="501"/>
      <c r="AH14" s="499">
        <v>34.700000000000003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3.5</v>
      </c>
      <c r="CU14" s="517"/>
      <c r="CV14" s="517"/>
      <c r="CW14" s="517"/>
      <c r="CX14" s="517"/>
      <c r="CY14" s="517"/>
      <c r="CZ14" s="517"/>
      <c r="DA14" s="518"/>
      <c r="DB14" s="516">
        <v>14.5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7463</v>
      </c>
      <c r="S15" s="507"/>
      <c r="T15" s="507"/>
      <c r="U15" s="507"/>
      <c r="V15" s="508"/>
      <c r="W15" s="509" t="s">
        <v>137</v>
      </c>
      <c r="X15" s="405"/>
      <c r="Y15" s="405"/>
      <c r="Z15" s="405"/>
      <c r="AA15" s="405"/>
      <c r="AB15" s="406"/>
      <c r="AC15" s="372">
        <v>461</v>
      </c>
      <c r="AD15" s="373"/>
      <c r="AE15" s="373"/>
      <c r="AF15" s="373"/>
      <c r="AG15" s="374"/>
      <c r="AH15" s="372">
        <v>501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890735</v>
      </c>
      <c r="BO15" s="449"/>
      <c r="BP15" s="449"/>
      <c r="BQ15" s="449"/>
      <c r="BR15" s="449"/>
      <c r="BS15" s="449"/>
      <c r="BT15" s="449"/>
      <c r="BU15" s="450"/>
      <c r="BV15" s="448">
        <v>861618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11.2</v>
      </c>
      <c r="AD16" s="500"/>
      <c r="AE16" s="500"/>
      <c r="AF16" s="500"/>
      <c r="AG16" s="501"/>
      <c r="AH16" s="499">
        <v>11.2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4120246</v>
      </c>
      <c r="BO16" s="420"/>
      <c r="BP16" s="420"/>
      <c r="BQ16" s="420"/>
      <c r="BR16" s="420"/>
      <c r="BS16" s="420"/>
      <c r="BT16" s="420"/>
      <c r="BU16" s="421"/>
      <c r="BV16" s="419">
        <v>4104842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2360</v>
      </c>
      <c r="AD17" s="373"/>
      <c r="AE17" s="373"/>
      <c r="AF17" s="373"/>
      <c r="AG17" s="374"/>
      <c r="AH17" s="372">
        <v>2407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1105939</v>
      </c>
      <c r="BO17" s="420"/>
      <c r="BP17" s="420"/>
      <c r="BQ17" s="420"/>
      <c r="BR17" s="420"/>
      <c r="BS17" s="420"/>
      <c r="BT17" s="420"/>
      <c r="BU17" s="421"/>
      <c r="BV17" s="419">
        <v>1073314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136.94</v>
      </c>
      <c r="M18" s="472"/>
      <c r="N18" s="472"/>
      <c r="O18" s="472"/>
      <c r="P18" s="472"/>
      <c r="Q18" s="472"/>
      <c r="R18" s="473"/>
      <c r="S18" s="473"/>
      <c r="T18" s="473"/>
      <c r="U18" s="473"/>
      <c r="V18" s="474"/>
      <c r="W18" s="490"/>
      <c r="X18" s="491"/>
      <c r="Y18" s="491"/>
      <c r="Z18" s="491"/>
      <c r="AA18" s="491"/>
      <c r="AB18" s="515"/>
      <c r="AC18" s="389">
        <v>57.2</v>
      </c>
      <c r="AD18" s="390"/>
      <c r="AE18" s="390"/>
      <c r="AF18" s="390"/>
      <c r="AG18" s="475"/>
      <c r="AH18" s="389">
        <v>54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3907486</v>
      </c>
      <c r="BO18" s="420"/>
      <c r="BP18" s="420"/>
      <c r="BQ18" s="420"/>
      <c r="BR18" s="420"/>
      <c r="BS18" s="420"/>
      <c r="BT18" s="420"/>
      <c r="BU18" s="421"/>
      <c r="BV18" s="419">
        <v>3958037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5663886</v>
      </c>
      <c r="BO19" s="420"/>
      <c r="BP19" s="420"/>
      <c r="BQ19" s="420"/>
      <c r="BR19" s="420"/>
      <c r="BS19" s="420"/>
      <c r="BT19" s="420"/>
      <c r="BU19" s="421"/>
      <c r="BV19" s="419">
        <v>5380489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3596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7555138</v>
      </c>
      <c r="BO22" s="449"/>
      <c r="BP22" s="449"/>
      <c r="BQ22" s="449"/>
      <c r="BR22" s="449"/>
      <c r="BS22" s="449"/>
      <c r="BT22" s="449"/>
      <c r="BU22" s="450"/>
      <c r="BV22" s="448">
        <v>8089453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7033226</v>
      </c>
      <c r="BO23" s="420"/>
      <c r="BP23" s="420"/>
      <c r="BQ23" s="420"/>
      <c r="BR23" s="420"/>
      <c r="BS23" s="420"/>
      <c r="BT23" s="420"/>
      <c r="BU23" s="421"/>
      <c r="BV23" s="419">
        <v>7536483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7610</v>
      </c>
      <c r="R24" s="373"/>
      <c r="S24" s="373"/>
      <c r="T24" s="373"/>
      <c r="U24" s="373"/>
      <c r="V24" s="374"/>
      <c r="W24" s="462"/>
      <c r="X24" s="399"/>
      <c r="Y24" s="400"/>
      <c r="Z24" s="375" t="s">
        <v>162</v>
      </c>
      <c r="AA24" s="376"/>
      <c r="AB24" s="376"/>
      <c r="AC24" s="376"/>
      <c r="AD24" s="376"/>
      <c r="AE24" s="376"/>
      <c r="AF24" s="376"/>
      <c r="AG24" s="377"/>
      <c r="AH24" s="372">
        <v>130</v>
      </c>
      <c r="AI24" s="373"/>
      <c r="AJ24" s="373"/>
      <c r="AK24" s="373"/>
      <c r="AL24" s="374"/>
      <c r="AM24" s="372">
        <v>390130</v>
      </c>
      <c r="AN24" s="373"/>
      <c r="AO24" s="373"/>
      <c r="AP24" s="373"/>
      <c r="AQ24" s="373"/>
      <c r="AR24" s="374"/>
      <c r="AS24" s="372">
        <v>3001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5770311</v>
      </c>
      <c r="BO24" s="420"/>
      <c r="BP24" s="420"/>
      <c r="BQ24" s="420"/>
      <c r="BR24" s="420"/>
      <c r="BS24" s="420"/>
      <c r="BT24" s="420"/>
      <c r="BU24" s="421"/>
      <c r="BV24" s="419">
        <v>6119540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192394</v>
      </c>
      <c r="BO25" s="449"/>
      <c r="BP25" s="449"/>
      <c r="BQ25" s="449"/>
      <c r="BR25" s="449"/>
      <c r="BS25" s="449"/>
      <c r="BT25" s="449"/>
      <c r="BU25" s="450"/>
      <c r="BV25" s="448">
        <v>152579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5670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3040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12828</v>
      </c>
      <c r="AN27" s="373"/>
      <c r="AO27" s="373"/>
      <c r="AP27" s="373"/>
      <c r="AQ27" s="373"/>
      <c r="AR27" s="374"/>
      <c r="AS27" s="372">
        <v>4276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255959</v>
      </c>
      <c r="BO27" s="454"/>
      <c r="BP27" s="454"/>
      <c r="BQ27" s="454"/>
      <c r="BR27" s="454"/>
      <c r="BS27" s="454"/>
      <c r="BT27" s="454"/>
      <c r="BU27" s="455"/>
      <c r="BV27" s="453">
        <v>255956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2510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829739</v>
      </c>
      <c r="BO28" s="449"/>
      <c r="BP28" s="449"/>
      <c r="BQ28" s="449"/>
      <c r="BR28" s="449"/>
      <c r="BS28" s="449"/>
      <c r="BT28" s="449"/>
      <c r="BU28" s="450"/>
      <c r="BV28" s="448">
        <v>808577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2280</v>
      </c>
      <c r="R29" s="373"/>
      <c r="S29" s="373"/>
      <c r="T29" s="373"/>
      <c r="U29" s="373"/>
      <c r="V29" s="374"/>
      <c r="W29" s="463"/>
      <c r="X29" s="464"/>
      <c r="Y29" s="465"/>
      <c r="Z29" s="375" t="s">
        <v>177</v>
      </c>
      <c r="AA29" s="376"/>
      <c r="AB29" s="376"/>
      <c r="AC29" s="376"/>
      <c r="AD29" s="376"/>
      <c r="AE29" s="376"/>
      <c r="AF29" s="376"/>
      <c r="AG29" s="377"/>
      <c r="AH29" s="372">
        <v>133</v>
      </c>
      <c r="AI29" s="373"/>
      <c r="AJ29" s="373"/>
      <c r="AK29" s="373"/>
      <c r="AL29" s="374"/>
      <c r="AM29" s="372">
        <v>402958</v>
      </c>
      <c r="AN29" s="373"/>
      <c r="AO29" s="373"/>
      <c r="AP29" s="373"/>
      <c r="AQ29" s="373"/>
      <c r="AR29" s="374"/>
      <c r="AS29" s="372">
        <v>3030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1635194</v>
      </c>
      <c r="BO29" s="420"/>
      <c r="BP29" s="420"/>
      <c r="BQ29" s="420"/>
      <c r="BR29" s="420"/>
      <c r="BS29" s="420"/>
      <c r="BT29" s="420"/>
      <c r="BU29" s="421"/>
      <c r="BV29" s="419">
        <v>1634923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1732081</v>
      </c>
      <c r="BO30" s="454"/>
      <c r="BP30" s="454"/>
      <c r="BQ30" s="454"/>
      <c r="BR30" s="454"/>
      <c r="BS30" s="454"/>
      <c r="BT30" s="454"/>
      <c r="BU30" s="455"/>
      <c r="BV30" s="453">
        <v>1435069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種子島農業公社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介護保険事業勘定特別会計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中南衛生管理組合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熊毛地区消防組合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種子島地区広域事務組合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鹿児島県後期高齢者医療広域連合（一般会計）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鹿児島県後期高齢医療広域連合（特別会計）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公立種子島病院組合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種子島産婦人科医院組合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W+BTG9cIyGZ5vh99wfWLKPGZK0Yj3ZRSeDaCcT6/kM/mi4b8MqYBaKGf94KtSZI1V58sOftENIju6StLN5zMA==" saltValue="JfPok4f/V9YOFEX6XHOG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840621</v>
      </c>
      <c r="S5" s="677"/>
      <c r="T5" s="677"/>
      <c r="U5" s="677"/>
      <c r="V5" s="677"/>
      <c r="W5" s="677"/>
      <c r="X5" s="677"/>
      <c r="Y5" s="702"/>
      <c r="Z5" s="715">
        <v>10.4</v>
      </c>
      <c r="AA5" s="715"/>
      <c r="AB5" s="715"/>
      <c r="AC5" s="715"/>
      <c r="AD5" s="716">
        <v>840621</v>
      </c>
      <c r="AE5" s="716"/>
      <c r="AF5" s="716"/>
      <c r="AG5" s="716"/>
      <c r="AH5" s="716"/>
      <c r="AI5" s="716"/>
      <c r="AJ5" s="716"/>
      <c r="AK5" s="716"/>
      <c r="AL5" s="703">
        <v>19.100000000000001</v>
      </c>
      <c r="AM5" s="685"/>
      <c r="AN5" s="685"/>
      <c r="AO5" s="704"/>
      <c r="AP5" s="679" t="s">
        <v>216</v>
      </c>
      <c r="AQ5" s="680"/>
      <c r="AR5" s="680"/>
      <c r="AS5" s="680"/>
      <c r="AT5" s="680"/>
      <c r="AU5" s="680"/>
      <c r="AV5" s="680"/>
      <c r="AW5" s="680"/>
      <c r="AX5" s="680"/>
      <c r="AY5" s="680"/>
      <c r="AZ5" s="680"/>
      <c r="BA5" s="680"/>
      <c r="BB5" s="680"/>
      <c r="BC5" s="680"/>
      <c r="BD5" s="680"/>
      <c r="BE5" s="680"/>
      <c r="BF5" s="681"/>
      <c r="BG5" s="621">
        <v>840621</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89522</v>
      </c>
      <c r="S6" s="622"/>
      <c r="T6" s="622"/>
      <c r="U6" s="622"/>
      <c r="V6" s="622"/>
      <c r="W6" s="622"/>
      <c r="X6" s="622"/>
      <c r="Y6" s="623"/>
      <c r="Z6" s="659">
        <v>1.1000000000000001</v>
      </c>
      <c r="AA6" s="659"/>
      <c r="AB6" s="659"/>
      <c r="AC6" s="659"/>
      <c r="AD6" s="660">
        <v>89522</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840621</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74459</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74459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190</v>
      </c>
      <c r="S7" s="622"/>
      <c r="T7" s="622"/>
      <c r="U7" s="622"/>
      <c r="V7" s="622"/>
      <c r="W7" s="622"/>
      <c r="X7" s="622"/>
      <c r="Y7" s="623"/>
      <c r="Z7" s="659">
        <v>0</v>
      </c>
      <c r="AA7" s="659"/>
      <c r="AB7" s="659"/>
      <c r="AC7" s="659"/>
      <c r="AD7" s="660">
        <v>190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307227</v>
      </c>
      <c r="BH7" s="622"/>
      <c r="BI7" s="622"/>
      <c r="BJ7" s="622"/>
      <c r="BK7" s="622"/>
      <c r="BL7" s="622"/>
      <c r="BM7" s="622"/>
      <c r="BN7" s="623"/>
      <c r="BO7" s="659">
        <v>36.5</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1277893</v>
      </c>
      <c r="CS7" s="622"/>
      <c r="CT7" s="622"/>
      <c r="CU7" s="622"/>
      <c r="CV7" s="622"/>
      <c r="CW7" s="622"/>
      <c r="CX7" s="622"/>
      <c r="CY7" s="623"/>
      <c r="CZ7" s="659">
        <v>15.9</v>
      </c>
      <c r="DA7" s="659"/>
      <c r="DB7" s="659"/>
      <c r="DC7" s="659"/>
      <c r="DD7" s="627">
        <v>68302</v>
      </c>
      <c r="DE7" s="622"/>
      <c r="DF7" s="622"/>
      <c r="DG7" s="622"/>
      <c r="DH7" s="622"/>
      <c r="DI7" s="622"/>
      <c r="DJ7" s="622"/>
      <c r="DK7" s="622"/>
      <c r="DL7" s="622"/>
      <c r="DM7" s="622"/>
      <c r="DN7" s="622"/>
      <c r="DO7" s="622"/>
      <c r="DP7" s="623"/>
      <c r="DQ7" s="627">
        <v>1184011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2254</v>
      </c>
      <c r="S8" s="622"/>
      <c r="T8" s="622"/>
      <c r="U8" s="622"/>
      <c r="V8" s="622"/>
      <c r="W8" s="622"/>
      <c r="X8" s="622"/>
      <c r="Y8" s="623"/>
      <c r="Z8" s="659">
        <v>0</v>
      </c>
      <c r="AA8" s="659"/>
      <c r="AB8" s="659"/>
      <c r="AC8" s="659"/>
      <c r="AD8" s="660">
        <v>2254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11500</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1911753</v>
      </c>
      <c r="CS8" s="622"/>
      <c r="CT8" s="622"/>
      <c r="CU8" s="622"/>
      <c r="CV8" s="622"/>
      <c r="CW8" s="622"/>
      <c r="CX8" s="622"/>
      <c r="CY8" s="623"/>
      <c r="CZ8" s="659">
        <v>23.9</v>
      </c>
      <c r="DA8" s="659"/>
      <c r="DB8" s="659"/>
      <c r="DC8" s="659"/>
      <c r="DD8" s="627">
        <v>40360</v>
      </c>
      <c r="DE8" s="622"/>
      <c r="DF8" s="622"/>
      <c r="DG8" s="622"/>
      <c r="DH8" s="622"/>
      <c r="DI8" s="622"/>
      <c r="DJ8" s="622"/>
      <c r="DK8" s="622"/>
      <c r="DL8" s="622"/>
      <c r="DM8" s="622"/>
      <c r="DN8" s="622"/>
      <c r="DO8" s="622"/>
      <c r="DP8" s="623"/>
      <c r="DQ8" s="627">
        <v>1203319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2757</v>
      </c>
      <c r="S9" s="622"/>
      <c r="T9" s="622"/>
      <c r="U9" s="622"/>
      <c r="V9" s="622"/>
      <c r="W9" s="622"/>
      <c r="X9" s="622"/>
      <c r="Y9" s="623"/>
      <c r="Z9" s="659">
        <v>0</v>
      </c>
      <c r="AA9" s="659"/>
      <c r="AB9" s="659"/>
      <c r="AC9" s="659"/>
      <c r="AD9" s="660">
        <v>2757</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256298</v>
      </c>
      <c r="BH9" s="622"/>
      <c r="BI9" s="622"/>
      <c r="BJ9" s="622"/>
      <c r="BK9" s="622"/>
      <c r="BL9" s="622"/>
      <c r="BM9" s="622"/>
      <c r="BN9" s="623"/>
      <c r="BO9" s="659">
        <v>30.5</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683384</v>
      </c>
      <c r="CS9" s="622"/>
      <c r="CT9" s="622"/>
      <c r="CU9" s="622"/>
      <c r="CV9" s="622"/>
      <c r="CW9" s="622"/>
      <c r="CX9" s="622"/>
      <c r="CY9" s="623"/>
      <c r="CZ9" s="659">
        <v>8.5</v>
      </c>
      <c r="DA9" s="659"/>
      <c r="DB9" s="659"/>
      <c r="DC9" s="659"/>
      <c r="DD9" s="627">
        <v>21841</v>
      </c>
      <c r="DE9" s="622"/>
      <c r="DF9" s="622"/>
      <c r="DG9" s="622"/>
      <c r="DH9" s="622"/>
      <c r="DI9" s="622"/>
      <c r="DJ9" s="622"/>
      <c r="DK9" s="622"/>
      <c r="DL9" s="622"/>
      <c r="DM9" s="622"/>
      <c r="DN9" s="622"/>
      <c r="DO9" s="622"/>
      <c r="DP9" s="623"/>
      <c r="DQ9" s="627">
        <v>602176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20248</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185174</v>
      </c>
      <c r="S11" s="622"/>
      <c r="T11" s="622"/>
      <c r="U11" s="622"/>
      <c r="V11" s="622"/>
      <c r="W11" s="622"/>
      <c r="X11" s="622"/>
      <c r="Y11" s="623"/>
      <c r="Z11" s="624">
        <v>2.2999999999999998</v>
      </c>
      <c r="AA11" s="625"/>
      <c r="AB11" s="625"/>
      <c r="AC11" s="626"/>
      <c r="AD11" s="627">
        <v>185174</v>
      </c>
      <c r="AE11" s="622"/>
      <c r="AF11" s="622"/>
      <c r="AG11" s="622"/>
      <c r="AH11" s="622"/>
      <c r="AI11" s="622"/>
      <c r="AJ11" s="622"/>
      <c r="AK11" s="623"/>
      <c r="AL11" s="624">
        <v>4.2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19181</v>
      </c>
      <c r="BH11" s="622"/>
      <c r="BI11" s="622"/>
      <c r="BJ11" s="622"/>
      <c r="BK11" s="622"/>
      <c r="BL11" s="622"/>
      <c r="BM11" s="622"/>
      <c r="BN11" s="623"/>
      <c r="BO11" s="659">
        <v>2.2999999999999998</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1115951</v>
      </c>
      <c r="CS11" s="622"/>
      <c r="CT11" s="622"/>
      <c r="CU11" s="622"/>
      <c r="CV11" s="622"/>
      <c r="CW11" s="622"/>
      <c r="CX11" s="622"/>
      <c r="CY11" s="623"/>
      <c r="CZ11" s="659">
        <v>13.9</v>
      </c>
      <c r="DA11" s="659"/>
      <c r="DB11" s="659"/>
      <c r="DC11" s="659"/>
      <c r="DD11" s="627">
        <v>556555</v>
      </c>
      <c r="DE11" s="622"/>
      <c r="DF11" s="622"/>
      <c r="DG11" s="622"/>
      <c r="DH11" s="622"/>
      <c r="DI11" s="622"/>
      <c r="DJ11" s="622"/>
      <c r="DK11" s="622"/>
      <c r="DL11" s="622"/>
      <c r="DM11" s="622"/>
      <c r="DN11" s="622"/>
      <c r="DO11" s="622"/>
      <c r="DP11" s="623"/>
      <c r="DQ11" s="627">
        <v>418371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3436</v>
      </c>
      <c r="S12" s="622"/>
      <c r="T12" s="622"/>
      <c r="U12" s="622"/>
      <c r="V12" s="622"/>
      <c r="W12" s="622"/>
      <c r="X12" s="622"/>
      <c r="Y12" s="623"/>
      <c r="Z12" s="659">
        <v>0</v>
      </c>
      <c r="AA12" s="659"/>
      <c r="AB12" s="659"/>
      <c r="AC12" s="659"/>
      <c r="AD12" s="660">
        <v>3436</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398768</v>
      </c>
      <c r="BH12" s="622"/>
      <c r="BI12" s="622"/>
      <c r="BJ12" s="622"/>
      <c r="BK12" s="622"/>
      <c r="BL12" s="622"/>
      <c r="BM12" s="622"/>
      <c r="BN12" s="623"/>
      <c r="BO12" s="659">
        <v>47.4</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144584</v>
      </c>
      <c r="CS12" s="622"/>
      <c r="CT12" s="622"/>
      <c r="CU12" s="622"/>
      <c r="CV12" s="622"/>
      <c r="CW12" s="622"/>
      <c r="CX12" s="622"/>
      <c r="CY12" s="623"/>
      <c r="CZ12" s="659">
        <v>1.8</v>
      </c>
      <c r="DA12" s="659"/>
      <c r="DB12" s="659"/>
      <c r="DC12" s="659"/>
      <c r="DD12" s="627" t="s">
        <v>122</v>
      </c>
      <c r="DE12" s="622"/>
      <c r="DF12" s="622"/>
      <c r="DG12" s="622"/>
      <c r="DH12" s="622"/>
      <c r="DI12" s="622"/>
      <c r="DJ12" s="622"/>
      <c r="DK12" s="622"/>
      <c r="DL12" s="622"/>
      <c r="DM12" s="622"/>
      <c r="DN12" s="622"/>
      <c r="DO12" s="622"/>
      <c r="DP12" s="623"/>
      <c r="DQ12" s="627">
        <v>110105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385374</v>
      </c>
      <c r="BH13" s="622"/>
      <c r="BI13" s="622"/>
      <c r="BJ13" s="622"/>
      <c r="BK13" s="622"/>
      <c r="BL13" s="622"/>
      <c r="BM13" s="622"/>
      <c r="BN13" s="623"/>
      <c r="BO13" s="659">
        <v>45.8</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427304</v>
      </c>
      <c r="CS13" s="622"/>
      <c r="CT13" s="622"/>
      <c r="CU13" s="622"/>
      <c r="CV13" s="622"/>
      <c r="CW13" s="622"/>
      <c r="CX13" s="622"/>
      <c r="CY13" s="623"/>
      <c r="CZ13" s="659">
        <v>5.3</v>
      </c>
      <c r="DA13" s="659"/>
      <c r="DB13" s="659"/>
      <c r="DC13" s="659"/>
      <c r="DD13" s="627">
        <v>205213</v>
      </c>
      <c r="DE13" s="622"/>
      <c r="DF13" s="622"/>
      <c r="DG13" s="622"/>
      <c r="DH13" s="622"/>
      <c r="DI13" s="622"/>
      <c r="DJ13" s="622"/>
      <c r="DK13" s="622"/>
      <c r="DL13" s="622"/>
      <c r="DM13" s="622"/>
      <c r="DN13" s="622"/>
      <c r="DO13" s="622"/>
      <c r="DP13" s="623"/>
      <c r="DQ13" s="627">
        <v>161261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496</v>
      </c>
      <c r="S14" s="622"/>
      <c r="T14" s="622"/>
      <c r="U14" s="622"/>
      <c r="V14" s="622"/>
      <c r="W14" s="622"/>
      <c r="X14" s="622"/>
      <c r="Y14" s="623"/>
      <c r="Z14" s="659">
        <v>0</v>
      </c>
      <c r="AA14" s="659"/>
      <c r="AB14" s="659"/>
      <c r="AC14" s="659"/>
      <c r="AD14" s="660">
        <v>496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44523</v>
      </c>
      <c r="BH14" s="622"/>
      <c r="BI14" s="622"/>
      <c r="BJ14" s="622"/>
      <c r="BK14" s="622"/>
      <c r="BL14" s="622"/>
      <c r="BM14" s="622"/>
      <c r="BN14" s="623"/>
      <c r="BO14" s="659">
        <v>5.3</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237690</v>
      </c>
      <c r="CS14" s="622"/>
      <c r="CT14" s="622"/>
      <c r="CU14" s="622"/>
      <c r="CV14" s="622"/>
      <c r="CW14" s="622"/>
      <c r="CX14" s="622"/>
      <c r="CY14" s="623"/>
      <c r="CZ14" s="659">
        <v>3</v>
      </c>
      <c r="DA14" s="659"/>
      <c r="DB14" s="659"/>
      <c r="DC14" s="659"/>
      <c r="DD14" s="627">
        <v>21560</v>
      </c>
      <c r="DE14" s="622"/>
      <c r="DF14" s="622"/>
      <c r="DG14" s="622"/>
      <c r="DH14" s="622"/>
      <c r="DI14" s="622"/>
      <c r="DJ14" s="622"/>
      <c r="DK14" s="622"/>
      <c r="DL14" s="622"/>
      <c r="DM14" s="622"/>
      <c r="DN14" s="622"/>
      <c r="DO14" s="622"/>
      <c r="DP14" s="623"/>
      <c r="DQ14" s="627">
        <v>214035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90103</v>
      </c>
      <c r="BH15" s="622"/>
      <c r="BI15" s="622"/>
      <c r="BJ15" s="622"/>
      <c r="BK15" s="622"/>
      <c r="BL15" s="622"/>
      <c r="BM15" s="622"/>
      <c r="BN15" s="623"/>
      <c r="BO15" s="659">
        <v>10.7</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845789</v>
      </c>
      <c r="CS15" s="622"/>
      <c r="CT15" s="622"/>
      <c r="CU15" s="622"/>
      <c r="CV15" s="622"/>
      <c r="CW15" s="622"/>
      <c r="CX15" s="622"/>
      <c r="CY15" s="623"/>
      <c r="CZ15" s="659">
        <v>10.6</v>
      </c>
      <c r="DA15" s="659"/>
      <c r="DB15" s="659"/>
      <c r="DC15" s="659"/>
      <c r="DD15" s="627">
        <v>248383</v>
      </c>
      <c r="DE15" s="622"/>
      <c r="DF15" s="622"/>
      <c r="DG15" s="622"/>
      <c r="DH15" s="622"/>
      <c r="DI15" s="622"/>
      <c r="DJ15" s="622"/>
      <c r="DK15" s="622"/>
      <c r="DL15" s="622"/>
      <c r="DM15" s="622"/>
      <c r="DN15" s="622"/>
      <c r="DO15" s="622"/>
      <c r="DP15" s="623"/>
      <c r="DQ15" s="627">
        <v>589792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5541</v>
      </c>
      <c r="S16" s="622"/>
      <c r="T16" s="622"/>
      <c r="U16" s="622"/>
      <c r="V16" s="622"/>
      <c r="W16" s="622"/>
      <c r="X16" s="622"/>
      <c r="Y16" s="623"/>
      <c r="Z16" s="659">
        <v>0.1</v>
      </c>
      <c r="AA16" s="659"/>
      <c r="AB16" s="659"/>
      <c r="AC16" s="659"/>
      <c r="AD16" s="660">
        <v>5541</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307427</v>
      </c>
      <c r="CS16" s="622"/>
      <c r="CT16" s="622"/>
      <c r="CU16" s="622"/>
      <c r="CV16" s="622"/>
      <c r="CW16" s="622"/>
      <c r="CX16" s="622"/>
      <c r="CY16" s="623"/>
      <c r="CZ16" s="659">
        <v>3.8</v>
      </c>
      <c r="DA16" s="659"/>
      <c r="DB16" s="659"/>
      <c r="DC16" s="659"/>
      <c r="DD16" s="627" t="s">
        <v>122</v>
      </c>
      <c r="DE16" s="622"/>
      <c r="DF16" s="622"/>
      <c r="DG16" s="622"/>
      <c r="DH16" s="622"/>
      <c r="DI16" s="622"/>
      <c r="DJ16" s="622"/>
      <c r="DK16" s="622"/>
      <c r="DL16" s="622"/>
      <c r="DM16" s="622"/>
      <c r="DN16" s="622"/>
      <c r="DO16" s="622"/>
      <c r="DP16" s="623"/>
      <c r="DQ16" s="627">
        <v>26448</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11555</v>
      </c>
      <c r="S17" s="622"/>
      <c r="T17" s="622"/>
      <c r="U17" s="622"/>
      <c r="V17" s="622"/>
      <c r="W17" s="622"/>
      <c r="X17" s="622"/>
      <c r="Y17" s="623"/>
      <c r="Z17" s="659">
        <v>0.1</v>
      </c>
      <c r="AA17" s="659"/>
      <c r="AB17" s="659"/>
      <c r="AC17" s="659"/>
      <c r="AD17" s="660">
        <v>11555</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989109</v>
      </c>
      <c r="CS17" s="622"/>
      <c r="CT17" s="622"/>
      <c r="CU17" s="622"/>
      <c r="CV17" s="622"/>
      <c r="CW17" s="622"/>
      <c r="CX17" s="622"/>
      <c r="CY17" s="623"/>
      <c r="CZ17" s="659">
        <v>12.3</v>
      </c>
      <c r="DA17" s="659"/>
      <c r="DB17" s="659"/>
      <c r="DC17" s="659"/>
      <c r="DD17" s="627" t="s">
        <v>122</v>
      </c>
      <c r="DE17" s="622"/>
      <c r="DF17" s="622"/>
      <c r="DG17" s="622"/>
      <c r="DH17" s="622"/>
      <c r="DI17" s="622"/>
      <c r="DJ17" s="622"/>
      <c r="DK17" s="622"/>
      <c r="DL17" s="622"/>
      <c r="DM17" s="622"/>
      <c r="DN17" s="622"/>
      <c r="DO17" s="622"/>
      <c r="DP17" s="623"/>
      <c r="DQ17" s="627">
        <v>976922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2752</v>
      </c>
      <c r="S18" s="622"/>
      <c r="T18" s="622"/>
      <c r="U18" s="622"/>
      <c r="V18" s="622"/>
      <c r="W18" s="622"/>
      <c r="X18" s="622"/>
      <c r="Y18" s="623"/>
      <c r="Z18" s="659">
        <v>0</v>
      </c>
      <c r="AA18" s="659"/>
      <c r="AB18" s="659"/>
      <c r="AC18" s="659"/>
      <c r="AD18" s="660">
        <v>2752</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2752</v>
      </c>
      <c r="S19" s="622"/>
      <c r="T19" s="622"/>
      <c r="U19" s="622"/>
      <c r="V19" s="622"/>
      <c r="W19" s="622"/>
      <c r="X19" s="622"/>
      <c r="Y19" s="623"/>
      <c r="Z19" s="659">
        <v>0</v>
      </c>
      <c r="AA19" s="659"/>
      <c r="AB19" s="659"/>
      <c r="AC19" s="659"/>
      <c r="AD19" s="660">
        <v>2752</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8015343</v>
      </c>
      <c r="CS20" s="622"/>
      <c r="CT20" s="622"/>
      <c r="CU20" s="622"/>
      <c r="CV20" s="622"/>
      <c r="CW20" s="622"/>
      <c r="CX20" s="622"/>
      <c r="CY20" s="623"/>
      <c r="CZ20" s="659">
        <v>100</v>
      </c>
      <c r="DA20" s="659"/>
      <c r="DB20" s="659"/>
      <c r="DC20" s="659"/>
      <c r="DD20" s="627">
        <v>1162214</v>
      </c>
      <c r="DE20" s="622"/>
      <c r="DF20" s="622"/>
      <c r="DG20" s="622"/>
      <c r="DH20" s="622"/>
      <c r="DI20" s="622"/>
      <c r="DJ20" s="622"/>
      <c r="DK20" s="622"/>
      <c r="DL20" s="622"/>
      <c r="DM20" s="622"/>
      <c r="DN20" s="622"/>
      <c r="DO20" s="622"/>
      <c r="DP20" s="623"/>
      <c r="DQ20" s="627">
        <v>5560899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3491359</v>
      </c>
      <c r="S21" s="622"/>
      <c r="T21" s="622"/>
      <c r="U21" s="622"/>
      <c r="V21" s="622"/>
      <c r="W21" s="622"/>
      <c r="X21" s="622"/>
      <c r="Y21" s="623"/>
      <c r="Z21" s="659">
        <v>43</v>
      </c>
      <c r="AA21" s="659"/>
      <c r="AB21" s="659"/>
      <c r="AC21" s="659"/>
      <c r="AD21" s="660">
        <v>3229511</v>
      </c>
      <c r="AE21" s="660"/>
      <c r="AF21" s="660"/>
      <c r="AG21" s="660"/>
      <c r="AH21" s="660"/>
      <c r="AI21" s="660"/>
      <c r="AJ21" s="660"/>
      <c r="AK21" s="660"/>
      <c r="AL21" s="624">
        <v>73.5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3229511</v>
      </c>
      <c r="S22" s="622"/>
      <c r="T22" s="622"/>
      <c r="U22" s="622"/>
      <c r="V22" s="622"/>
      <c r="W22" s="622"/>
      <c r="X22" s="622"/>
      <c r="Y22" s="623"/>
      <c r="Z22" s="659">
        <v>39.799999999999997</v>
      </c>
      <c r="AA22" s="659"/>
      <c r="AB22" s="659"/>
      <c r="AC22" s="659"/>
      <c r="AD22" s="660">
        <v>3229511</v>
      </c>
      <c r="AE22" s="660"/>
      <c r="AF22" s="660"/>
      <c r="AG22" s="660"/>
      <c r="AH22" s="660"/>
      <c r="AI22" s="660"/>
      <c r="AJ22" s="660"/>
      <c r="AK22" s="660"/>
      <c r="AL22" s="624">
        <v>73.5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261848</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3312757</v>
      </c>
      <c r="CS24" s="677"/>
      <c r="CT24" s="677"/>
      <c r="CU24" s="677"/>
      <c r="CV24" s="677"/>
      <c r="CW24" s="677"/>
      <c r="CX24" s="677"/>
      <c r="CY24" s="702"/>
      <c r="CZ24" s="703">
        <v>41.3</v>
      </c>
      <c r="DA24" s="685"/>
      <c r="DB24" s="685"/>
      <c r="DC24" s="705"/>
      <c r="DD24" s="701">
        <v>2680245</v>
      </c>
      <c r="DE24" s="677"/>
      <c r="DF24" s="677"/>
      <c r="DG24" s="677"/>
      <c r="DH24" s="677"/>
      <c r="DI24" s="677"/>
      <c r="DJ24" s="677"/>
      <c r="DK24" s="702"/>
      <c r="DL24" s="701">
        <v>2428526</v>
      </c>
      <c r="DM24" s="677"/>
      <c r="DN24" s="677"/>
      <c r="DO24" s="677"/>
      <c r="DP24" s="677"/>
      <c r="DQ24" s="677"/>
      <c r="DR24" s="677"/>
      <c r="DS24" s="677"/>
      <c r="DT24" s="677"/>
      <c r="DU24" s="677"/>
      <c r="DV24" s="702"/>
      <c r="DW24" s="703">
        <v>55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4635657</v>
      </c>
      <c r="S25" s="622"/>
      <c r="T25" s="622"/>
      <c r="U25" s="622"/>
      <c r="V25" s="622"/>
      <c r="W25" s="622"/>
      <c r="X25" s="622"/>
      <c r="Y25" s="623"/>
      <c r="Z25" s="659">
        <v>57.1</v>
      </c>
      <c r="AA25" s="659"/>
      <c r="AB25" s="659"/>
      <c r="AC25" s="659"/>
      <c r="AD25" s="660">
        <v>4373809</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1373275</v>
      </c>
      <c r="CS25" s="634"/>
      <c r="CT25" s="634"/>
      <c r="CU25" s="634"/>
      <c r="CV25" s="634"/>
      <c r="CW25" s="634"/>
      <c r="CX25" s="634"/>
      <c r="CY25" s="635"/>
      <c r="CZ25" s="624">
        <v>17.100000000000001</v>
      </c>
      <c r="DA25" s="636"/>
      <c r="DB25" s="636"/>
      <c r="DC25" s="637"/>
      <c r="DD25" s="627">
        <v>1266272</v>
      </c>
      <c r="DE25" s="634"/>
      <c r="DF25" s="634"/>
      <c r="DG25" s="634"/>
      <c r="DH25" s="634"/>
      <c r="DI25" s="634"/>
      <c r="DJ25" s="634"/>
      <c r="DK25" s="635"/>
      <c r="DL25" s="627">
        <v>1197793</v>
      </c>
      <c r="DM25" s="634"/>
      <c r="DN25" s="634"/>
      <c r="DO25" s="634"/>
      <c r="DP25" s="634"/>
      <c r="DQ25" s="634"/>
      <c r="DR25" s="634"/>
      <c r="DS25" s="634"/>
      <c r="DT25" s="634"/>
      <c r="DU25" s="634"/>
      <c r="DV25" s="635"/>
      <c r="DW25" s="624">
        <v>27.1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796</v>
      </c>
      <c r="S26" s="622"/>
      <c r="T26" s="622"/>
      <c r="U26" s="622"/>
      <c r="V26" s="622"/>
      <c r="W26" s="622"/>
      <c r="X26" s="622"/>
      <c r="Y26" s="623"/>
      <c r="Z26" s="659">
        <v>0</v>
      </c>
      <c r="AA26" s="659"/>
      <c r="AB26" s="659"/>
      <c r="AC26" s="659"/>
      <c r="AD26" s="660">
        <v>796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883957</v>
      </c>
      <c r="CS26" s="622"/>
      <c r="CT26" s="622"/>
      <c r="CU26" s="622"/>
      <c r="CV26" s="622"/>
      <c r="CW26" s="622"/>
      <c r="CX26" s="622"/>
      <c r="CY26" s="623"/>
      <c r="CZ26" s="624">
        <v>11</v>
      </c>
      <c r="DA26" s="636"/>
      <c r="DB26" s="636"/>
      <c r="DC26" s="637"/>
      <c r="DD26" s="627">
        <v>812126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18509</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840621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950373</v>
      </c>
      <c r="CS27" s="634"/>
      <c r="CT27" s="634"/>
      <c r="CU27" s="634"/>
      <c r="CV27" s="634"/>
      <c r="CW27" s="634"/>
      <c r="CX27" s="634"/>
      <c r="CY27" s="635"/>
      <c r="CZ27" s="624">
        <v>11.9</v>
      </c>
      <c r="DA27" s="636"/>
      <c r="DB27" s="636"/>
      <c r="DC27" s="637"/>
      <c r="DD27" s="627">
        <v>437051</v>
      </c>
      <c r="DE27" s="634"/>
      <c r="DF27" s="634"/>
      <c r="DG27" s="634"/>
      <c r="DH27" s="634"/>
      <c r="DI27" s="634"/>
      <c r="DJ27" s="634"/>
      <c r="DK27" s="635"/>
      <c r="DL27" s="627">
        <v>253811</v>
      </c>
      <c r="DM27" s="634"/>
      <c r="DN27" s="634"/>
      <c r="DO27" s="634"/>
      <c r="DP27" s="634"/>
      <c r="DQ27" s="634"/>
      <c r="DR27" s="634"/>
      <c r="DS27" s="634"/>
      <c r="DT27" s="634"/>
      <c r="DU27" s="634"/>
      <c r="DV27" s="635"/>
      <c r="DW27" s="624">
        <v>5.8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99718</v>
      </c>
      <c r="S28" s="622"/>
      <c r="T28" s="622"/>
      <c r="U28" s="622"/>
      <c r="V28" s="622"/>
      <c r="W28" s="622"/>
      <c r="X28" s="622"/>
      <c r="Y28" s="623"/>
      <c r="Z28" s="659">
        <v>1.2</v>
      </c>
      <c r="AA28" s="659"/>
      <c r="AB28" s="659"/>
      <c r="AC28" s="659"/>
      <c r="AD28" s="660">
        <v>4360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989109</v>
      </c>
      <c r="CS28" s="622"/>
      <c r="CT28" s="622"/>
      <c r="CU28" s="622"/>
      <c r="CV28" s="622"/>
      <c r="CW28" s="622"/>
      <c r="CX28" s="622"/>
      <c r="CY28" s="623"/>
      <c r="CZ28" s="624">
        <v>12.3</v>
      </c>
      <c r="DA28" s="636"/>
      <c r="DB28" s="636"/>
      <c r="DC28" s="637"/>
      <c r="DD28" s="627">
        <v>976922</v>
      </c>
      <c r="DE28" s="622"/>
      <c r="DF28" s="622"/>
      <c r="DG28" s="622"/>
      <c r="DH28" s="622"/>
      <c r="DI28" s="622"/>
      <c r="DJ28" s="622"/>
      <c r="DK28" s="623"/>
      <c r="DL28" s="627">
        <v>976922</v>
      </c>
      <c r="DM28" s="622"/>
      <c r="DN28" s="622"/>
      <c r="DO28" s="622"/>
      <c r="DP28" s="622"/>
      <c r="DQ28" s="622"/>
      <c r="DR28" s="622"/>
      <c r="DS28" s="622"/>
      <c r="DT28" s="622"/>
      <c r="DU28" s="622"/>
      <c r="DV28" s="623"/>
      <c r="DW28" s="624">
        <v>22.1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13385</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989009</v>
      </c>
      <c r="CS29" s="634"/>
      <c r="CT29" s="634"/>
      <c r="CU29" s="634"/>
      <c r="CV29" s="634"/>
      <c r="CW29" s="634"/>
      <c r="CX29" s="634"/>
      <c r="CY29" s="635"/>
      <c r="CZ29" s="624">
        <v>12.3</v>
      </c>
      <c r="DA29" s="636"/>
      <c r="DB29" s="636"/>
      <c r="DC29" s="637"/>
      <c r="DD29" s="627">
        <v>976822</v>
      </c>
      <c r="DE29" s="634"/>
      <c r="DF29" s="634"/>
      <c r="DG29" s="634"/>
      <c r="DH29" s="634"/>
      <c r="DI29" s="634"/>
      <c r="DJ29" s="634"/>
      <c r="DK29" s="635"/>
      <c r="DL29" s="627">
        <v>976822</v>
      </c>
      <c r="DM29" s="634"/>
      <c r="DN29" s="634"/>
      <c r="DO29" s="634"/>
      <c r="DP29" s="634"/>
      <c r="DQ29" s="634"/>
      <c r="DR29" s="634"/>
      <c r="DS29" s="634"/>
      <c r="DT29" s="634"/>
      <c r="DU29" s="634"/>
      <c r="DV29" s="635"/>
      <c r="DW29" s="624">
        <v>22.1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1423047</v>
      </c>
      <c r="S30" s="622"/>
      <c r="T30" s="622"/>
      <c r="U30" s="622"/>
      <c r="V30" s="622"/>
      <c r="W30" s="622"/>
      <c r="X30" s="622"/>
      <c r="Y30" s="623"/>
      <c r="Z30" s="659">
        <v>17.5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967116</v>
      </c>
      <c r="CS30" s="622"/>
      <c r="CT30" s="622"/>
      <c r="CU30" s="622"/>
      <c r="CV30" s="622"/>
      <c r="CW30" s="622"/>
      <c r="CX30" s="622"/>
      <c r="CY30" s="623"/>
      <c r="CZ30" s="624">
        <v>12.1</v>
      </c>
      <c r="DA30" s="636"/>
      <c r="DB30" s="636"/>
      <c r="DC30" s="637"/>
      <c r="DD30" s="627">
        <v>956690</v>
      </c>
      <c r="DE30" s="622"/>
      <c r="DF30" s="622"/>
      <c r="DG30" s="622"/>
      <c r="DH30" s="622"/>
      <c r="DI30" s="622"/>
      <c r="DJ30" s="622"/>
      <c r="DK30" s="623"/>
      <c r="DL30" s="627">
        <v>956690</v>
      </c>
      <c r="DM30" s="622"/>
      <c r="DN30" s="622"/>
      <c r="DO30" s="622"/>
      <c r="DP30" s="622"/>
      <c r="DQ30" s="622"/>
      <c r="DR30" s="622"/>
      <c r="DS30" s="622"/>
      <c r="DT30" s="622"/>
      <c r="DU30" s="622"/>
      <c r="DV30" s="623"/>
      <c r="DW30" s="624">
        <v>21.7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v>
      </c>
      <c r="BH31" s="684"/>
      <c r="BI31" s="684"/>
      <c r="BJ31" s="684"/>
      <c r="BK31" s="684"/>
      <c r="BL31" s="684"/>
      <c r="BM31" s="685">
        <v>95.5</v>
      </c>
      <c r="BN31" s="684"/>
      <c r="BO31" s="684"/>
      <c r="BP31" s="684"/>
      <c r="BQ31" s="686"/>
      <c r="BR31" s="683">
        <v>98</v>
      </c>
      <c r="BS31" s="684"/>
      <c r="BT31" s="684"/>
      <c r="BU31" s="684"/>
      <c r="BV31" s="684"/>
      <c r="BW31" s="684"/>
      <c r="BX31" s="685">
        <v>94.3</v>
      </c>
      <c r="BY31" s="684"/>
      <c r="BZ31" s="684"/>
      <c r="CA31" s="684"/>
      <c r="CB31" s="686"/>
      <c r="CD31" s="642"/>
      <c r="CE31" s="643"/>
      <c r="CF31" s="618" t="s">
        <v>300</v>
      </c>
      <c r="CG31" s="619"/>
      <c r="CH31" s="619"/>
      <c r="CI31" s="619"/>
      <c r="CJ31" s="619"/>
      <c r="CK31" s="619"/>
      <c r="CL31" s="619"/>
      <c r="CM31" s="619"/>
      <c r="CN31" s="619"/>
      <c r="CO31" s="619"/>
      <c r="CP31" s="619"/>
      <c r="CQ31" s="620"/>
      <c r="CR31" s="621">
        <v>21893</v>
      </c>
      <c r="CS31" s="634"/>
      <c r="CT31" s="634"/>
      <c r="CU31" s="634"/>
      <c r="CV31" s="634"/>
      <c r="CW31" s="634"/>
      <c r="CX31" s="634"/>
      <c r="CY31" s="635"/>
      <c r="CZ31" s="624">
        <v>0.3</v>
      </c>
      <c r="DA31" s="636"/>
      <c r="DB31" s="636"/>
      <c r="DC31" s="637"/>
      <c r="DD31" s="627">
        <v>20132</v>
      </c>
      <c r="DE31" s="634"/>
      <c r="DF31" s="634"/>
      <c r="DG31" s="634"/>
      <c r="DH31" s="634"/>
      <c r="DI31" s="634"/>
      <c r="DJ31" s="634"/>
      <c r="DK31" s="635"/>
      <c r="DL31" s="627">
        <v>20132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924572</v>
      </c>
      <c r="S32" s="622"/>
      <c r="T32" s="622"/>
      <c r="U32" s="622"/>
      <c r="V32" s="622"/>
      <c r="W32" s="622"/>
      <c r="X32" s="622"/>
      <c r="Y32" s="623"/>
      <c r="Z32" s="659">
        <v>11.4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98.9</v>
      </c>
      <c r="BH32" s="634"/>
      <c r="BI32" s="634"/>
      <c r="BJ32" s="634"/>
      <c r="BK32" s="634"/>
      <c r="BL32" s="634"/>
      <c r="BM32" s="625">
        <v>97.7</v>
      </c>
      <c r="BN32" s="634"/>
      <c r="BO32" s="634"/>
      <c r="BP32" s="634"/>
      <c r="BQ32" s="657"/>
      <c r="BR32" s="687">
        <v>99.3</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v>100</v>
      </c>
      <c r="CS32" s="622"/>
      <c r="CT32" s="622"/>
      <c r="CU32" s="622"/>
      <c r="CV32" s="622"/>
      <c r="CW32" s="622"/>
      <c r="CX32" s="622"/>
      <c r="CY32" s="623"/>
      <c r="CZ32" s="624">
        <v>0</v>
      </c>
      <c r="DA32" s="636"/>
      <c r="DB32" s="636"/>
      <c r="DC32" s="637"/>
      <c r="DD32" s="627">
        <v>100</v>
      </c>
      <c r="DE32" s="622"/>
      <c r="DF32" s="622"/>
      <c r="DG32" s="622"/>
      <c r="DH32" s="622"/>
      <c r="DI32" s="622"/>
      <c r="DJ32" s="622"/>
      <c r="DK32" s="623"/>
      <c r="DL32" s="627">
        <v>100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18821</v>
      </c>
      <c r="S33" s="622"/>
      <c r="T33" s="622"/>
      <c r="U33" s="622"/>
      <c r="V33" s="622"/>
      <c r="W33" s="622"/>
      <c r="X33" s="622"/>
      <c r="Y33" s="623"/>
      <c r="Z33" s="659">
        <v>0.2</v>
      </c>
      <c r="AA33" s="659"/>
      <c r="AB33" s="659"/>
      <c r="AC33" s="659"/>
      <c r="AD33" s="660">
        <v>16125</v>
      </c>
      <c r="AE33" s="660"/>
      <c r="AF33" s="660"/>
      <c r="AG33" s="660"/>
      <c r="AH33" s="660"/>
      <c r="AI33" s="660"/>
      <c r="AJ33" s="660"/>
      <c r="AK33" s="660"/>
      <c r="AL33" s="624">
        <v>0.4</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98.7</v>
      </c>
      <c r="BH33" s="606"/>
      <c r="BI33" s="606"/>
      <c r="BJ33" s="606"/>
      <c r="BK33" s="606"/>
      <c r="BL33" s="606"/>
      <c r="BM33" s="652">
        <v>92.5</v>
      </c>
      <c r="BN33" s="606"/>
      <c r="BO33" s="606"/>
      <c r="BP33" s="606"/>
      <c r="BQ33" s="669"/>
      <c r="BR33" s="682">
        <v>96.5</v>
      </c>
      <c r="BS33" s="606"/>
      <c r="BT33" s="606"/>
      <c r="BU33" s="606"/>
      <c r="BV33" s="606"/>
      <c r="BW33" s="606"/>
      <c r="BX33" s="652">
        <v>90.3</v>
      </c>
      <c r="BY33" s="606"/>
      <c r="BZ33" s="606"/>
      <c r="CA33" s="606"/>
      <c r="CB33" s="669"/>
      <c r="CD33" s="618" t="s">
        <v>307</v>
      </c>
      <c r="CE33" s="619"/>
      <c r="CF33" s="619"/>
      <c r="CG33" s="619"/>
      <c r="CH33" s="619"/>
      <c r="CI33" s="619"/>
      <c r="CJ33" s="619"/>
      <c r="CK33" s="619"/>
      <c r="CL33" s="619"/>
      <c r="CM33" s="619"/>
      <c r="CN33" s="619"/>
      <c r="CO33" s="619"/>
      <c r="CP33" s="619"/>
      <c r="CQ33" s="620"/>
      <c r="CR33" s="621">
        <v>3232945</v>
      </c>
      <c r="CS33" s="634"/>
      <c r="CT33" s="634"/>
      <c r="CU33" s="634"/>
      <c r="CV33" s="634"/>
      <c r="CW33" s="634"/>
      <c r="CX33" s="634"/>
      <c r="CY33" s="635"/>
      <c r="CZ33" s="624">
        <v>40.299999999999997</v>
      </c>
      <c r="DA33" s="636"/>
      <c r="DB33" s="636"/>
      <c r="DC33" s="637"/>
      <c r="DD33" s="627">
        <v>2605427</v>
      </c>
      <c r="DE33" s="634"/>
      <c r="DF33" s="634"/>
      <c r="DG33" s="634"/>
      <c r="DH33" s="634"/>
      <c r="DI33" s="634"/>
      <c r="DJ33" s="634"/>
      <c r="DK33" s="635"/>
      <c r="DL33" s="627">
        <v>1478960</v>
      </c>
      <c r="DM33" s="634"/>
      <c r="DN33" s="634"/>
      <c r="DO33" s="634"/>
      <c r="DP33" s="634"/>
      <c r="DQ33" s="634"/>
      <c r="DR33" s="634"/>
      <c r="DS33" s="634"/>
      <c r="DT33" s="634"/>
      <c r="DU33" s="634"/>
      <c r="DV33" s="635"/>
      <c r="DW33" s="624">
        <v>33.5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59523</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719565</v>
      </c>
      <c r="CS34" s="622"/>
      <c r="CT34" s="622"/>
      <c r="CU34" s="622"/>
      <c r="CV34" s="622"/>
      <c r="CW34" s="622"/>
      <c r="CX34" s="622"/>
      <c r="CY34" s="623"/>
      <c r="CZ34" s="624">
        <v>9</v>
      </c>
      <c r="DA34" s="636"/>
      <c r="DB34" s="636"/>
      <c r="DC34" s="637"/>
      <c r="DD34" s="627">
        <v>470782</v>
      </c>
      <c r="DE34" s="622"/>
      <c r="DF34" s="622"/>
      <c r="DG34" s="622"/>
      <c r="DH34" s="622"/>
      <c r="DI34" s="622"/>
      <c r="DJ34" s="622"/>
      <c r="DK34" s="623"/>
      <c r="DL34" s="627">
        <v>376641</v>
      </c>
      <c r="DM34" s="622"/>
      <c r="DN34" s="622"/>
      <c r="DO34" s="622"/>
      <c r="DP34" s="622"/>
      <c r="DQ34" s="622"/>
      <c r="DR34" s="622"/>
      <c r="DS34" s="622"/>
      <c r="DT34" s="622"/>
      <c r="DU34" s="622"/>
      <c r="DV34" s="623"/>
      <c r="DW34" s="624">
        <v>8.5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311001</v>
      </c>
      <c r="S35" s="622"/>
      <c r="T35" s="622"/>
      <c r="U35" s="622"/>
      <c r="V35" s="622"/>
      <c r="W35" s="622"/>
      <c r="X35" s="622"/>
      <c r="Y35" s="623"/>
      <c r="Z35" s="659">
        <v>3.8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60761</v>
      </c>
      <c r="CS35" s="634"/>
      <c r="CT35" s="634"/>
      <c r="CU35" s="634"/>
      <c r="CV35" s="634"/>
      <c r="CW35" s="634"/>
      <c r="CX35" s="634"/>
      <c r="CY35" s="635"/>
      <c r="CZ35" s="624">
        <v>0.8</v>
      </c>
      <c r="DA35" s="636"/>
      <c r="DB35" s="636"/>
      <c r="DC35" s="637"/>
      <c r="DD35" s="627">
        <v>25033</v>
      </c>
      <c r="DE35" s="634"/>
      <c r="DF35" s="634"/>
      <c r="DG35" s="634"/>
      <c r="DH35" s="634"/>
      <c r="DI35" s="634"/>
      <c r="DJ35" s="634"/>
      <c r="DK35" s="635"/>
      <c r="DL35" s="627">
        <v>18543</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73600</v>
      </c>
      <c r="S36" s="622"/>
      <c r="T36" s="622"/>
      <c r="U36" s="622"/>
      <c r="V36" s="622"/>
      <c r="W36" s="622"/>
      <c r="X36" s="622"/>
      <c r="Y36" s="623"/>
      <c r="Z36" s="659">
        <v>0.9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701513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5183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1300307</v>
      </c>
      <c r="CS36" s="622"/>
      <c r="CT36" s="622"/>
      <c r="CU36" s="622"/>
      <c r="CV36" s="622"/>
      <c r="CW36" s="622"/>
      <c r="CX36" s="622"/>
      <c r="CY36" s="623"/>
      <c r="CZ36" s="624">
        <v>16.2</v>
      </c>
      <c r="DA36" s="636"/>
      <c r="DB36" s="636"/>
      <c r="DC36" s="637"/>
      <c r="DD36" s="627">
        <v>1075723</v>
      </c>
      <c r="DE36" s="622"/>
      <c r="DF36" s="622"/>
      <c r="DG36" s="622"/>
      <c r="DH36" s="622"/>
      <c r="DI36" s="622"/>
      <c r="DJ36" s="622"/>
      <c r="DK36" s="623"/>
      <c r="DL36" s="627">
        <v>711920</v>
      </c>
      <c r="DM36" s="622"/>
      <c r="DN36" s="622"/>
      <c r="DO36" s="622"/>
      <c r="DP36" s="622"/>
      <c r="DQ36" s="622"/>
      <c r="DR36" s="622"/>
      <c r="DS36" s="622"/>
      <c r="DT36" s="622"/>
      <c r="DU36" s="622"/>
      <c r="DV36" s="623"/>
      <c r="DW36" s="624">
        <v>16.100000000000001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106901</v>
      </c>
      <c r="S37" s="622"/>
      <c r="T37" s="622"/>
      <c r="U37" s="622"/>
      <c r="V37" s="622"/>
      <c r="W37" s="622"/>
      <c r="X37" s="622"/>
      <c r="Y37" s="623"/>
      <c r="Z37" s="659">
        <v>1.3</v>
      </c>
      <c r="AA37" s="659"/>
      <c r="AB37" s="659"/>
      <c r="AC37" s="659"/>
      <c r="AD37" s="660">
        <v>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77275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-47318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431887</v>
      </c>
      <c r="CS37" s="634"/>
      <c r="CT37" s="634"/>
      <c r="CU37" s="634"/>
      <c r="CV37" s="634"/>
      <c r="CW37" s="634"/>
      <c r="CX37" s="634"/>
      <c r="CY37" s="635"/>
      <c r="CZ37" s="624">
        <v>5.4</v>
      </c>
      <c r="DA37" s="636"/>
      <c r="DB37" s="636"/>
      <c r="DC37" s="637"/>
      <c r="DD37" s="627">
        <v>431887</v>
      </c>
      <c r="DE37" s="634"/>
      <c r="DF37" s="634"/>
      <c r="DG37" s="634"/>
      <c r="DH37" s="634"/>
      <c r="DI37" s="634"/>
      <c r="DJ37" s="634"/>
      <c r="DK37" s="635"/>
      <c r="DL37" s="627">
        <v>362043</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432800</v>
      </c>
      <c r="S38" s="622"/>
      <c r="T38" s="622"/>
      <c r="U38" s="622"/>
      <c r="V38" s="622"/>
      <c r="W38" s="622"/>
      <c r="X38" s="622"/>
      <c r="Y38" s="623"/>
      <c r="Z38" s="659">
        <v>5.3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64515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1300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524265</v>
      </c>
      <c r="CS38" s="622"/>
      <c r="CT38" s="622"/>
      <c r="CU38" s="622"/>
      <c r="CV38" s="622"/>
      <c r="CW38" s="622"/>
      <c r="CX38" s="622"/>
      <c r="CY38" s="623"/>
      <c r="CZ38" s="624">
        <v>6.5</v>
      </c>
      <c r="DA38" s="636"/>
      <c r="DB38" s="636"/>
      <c r="DC38" s="637"/>
      <c r="DD38" s="627">
        <v>426316</v>
      </c>
      <c r="DE38" s="622"/>
      <c r="DF38" s="622"/>
      <c r="DG38" s="622"/>
      <c r="DH38" s="622"/>
      <c r="DI38" s="622"/>
      <c r="DJ38" s="622"/>
      <c r="DK38" s="623"/>
      <c r="DL38" s="627">
        <v>371856</v>
      </c>
      <c r="DM38" s="622"/>
      <c r="DN38" s="622"/>
      <c r="DO38" s="622"/>
      <c r="DP38" s="622"/>
      <c r="DQ38" s="622"/>
      <c r="DR38" s="622"/>
      <c r="DS38" s="622"/>
      <c r="DT38" s="622"/>
      <c r="DU38" s="622"/>
      <c r="DV38" s="623"/>
      <c r="DW38" s="624">
        <v>8.4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35458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1949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605962</v>
      </c>
      <c r="CS39" s="634"/>
      <c r="CT39" s="634"/>
      <c r="CU39" s="634"/>
      <c r="CV39" s="634"/>
      <c r="CW39" s="634"/>
      <c r="CX39" s="634"/>
      <c r="CY39" s="635"/>
      <c r="CZ39" s="624">
        <v>7.6</v>
      </c>
      <c r="DA39" s="636"/>
      <c r="DB39" s="636"/>
      <c r="DC39" s="637"/>
      <c r="DD39" s="627">
        <v>605408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17500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22085</v>
      </c>
      <c r="CS40" s="622"/>
      <c r="CT40" s="622"/>
      <c r="CU40" s="622"/>
      <c r="CV40" s="622"/>
      <c r="CW40" s="622"/>
      <c r="CX40" s="622"/>
      <c r="CY40" s="623"/>
      <c r="CZ40" s="624">
        <v>0.3</v>
      </c>
      <c r="DA40" s="636"/>
      <c r="DB40" s="636"/>
      <c r="DC40" s="637"/>
      <c r="DD40" s="627">
        <v>2165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8118330</v>
      </c>
      <c r="S41" s="646"/>
      <c r="T41" s="646"/>
      <c r="U41" s="646"/>
      <c r="V41" s="646"/>
      <c r="W41" s="646"/>
      <c r="X41" s="646"/>
      <c r="Y41" s="649"/>
      <c r="Z41" s="650">
        <v>100</v>
      </c>
      <c r="AA41" s="650"/>
      <c r="AB41" s="650"/>
      <c r="AC41" s="650"/>
      <c r="AD41" s="651">
        <v>4395098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141415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327</v>
      </c>
      <c r="AR42" s="667"/>
      <c r="AS42" s="667"/>
      <c r="AT42" s="667"/>
      <c r="AU42" s="667"/>
      <c r="AV42" s="667"/>
      <c r="AW42" s="667"/>
      <c r="AX42" s="667"/>
      <c r="AY42" s="668"/>
      <c r="AZ42" s="605">
        <v>382850</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411</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1469641</v>
      </c>
      <c r="CS42" s="634"/>
      <c r="CT42" s="634"/>
      <c r="CU42" s="634"/>
      <c r="CV42" s="634"/>
      <c r="CW42" s="634"/>
      <c r="CX42" s="634"/>
      <c r="CY42" s="635"/>
      <c r="CZ42" s="624">
        <v>18.3</v>
      </c>
      <c r="DA42" s="636"/>
      <c r="DB42" s="636"/>
      <c r="DC42" s="637"/>
      <c r="DD42" s="627">
        <v>275227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29892</v>
      </c>
      <c r="CS43" s="634"/>
      <c r="CT43" s="634"/>
      <c r="CU43" s="634"/>
      <c r="CV43" s="634"/>
      <c r="CW43" s="634"/>
      <c r="CX43" s="634"/>
      <c r="CY43" s="635"/>
      <c r="CZ43" s="624">
        <v>0.4</v>
      </c>
      <c r="DA43" s="636"/>
      <c r="DB43" s="636"/>
      <c r="DC43" s="637"/>
      <c r="DD43" s="627">
        <v>25558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1162214</v>
      </c>
      <c r="CS44" s="622"/>
      <c r="CT44" s="622"/>
      <c r="CU44" s="622"/>
      <c r="CV44" s="622"/>
      <c r="CW44" s="622"/>
      <c r="CX44" s="622"/>
      <c r="CY44" s="623"/>
      <c r="CZ44" s="624">
        <v>14.5</v>
      </c>
      <c r="DA44" s="625"/>
      <c r="DB44" s="625"/>
      <c r="DC44" s="626"/>
      <c r="DD44" s="627">
        <v>248779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476247</v>
      </c>
      <c r="CS45" s="634"/>
      <c r="CT45" s="634"/>
      <c r="CU45" s="634"/>
      <c r="CV45" s="634"/>
      <c r="CW45" s="634"/>
      <c r="CX45" s="634"/>
      <c r="CY45" s="635"/>
      <c r="CZ45" s="624">
        <v>5.9</v>
      </c>
      <c r="DA45" s="636"/>
      <c r="DB45" s="636"/>
      <c r="DC45" s="637"/>
      <c r="DD45" s="627">
        <v>20455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650310</v>
      </c>
      <c r="CS46" s="622"/>
      <c r="CT46" s="622"/>
      <c r="CU46" s="622"/>
      <c r="CV46" s="622"/>
      <c r="CW46" s="622"/>
      <c r="CX46" s="622"/>
      <c r="CY46" s="623"/>
      <c r="CZ46" s="624">
        <v>8.1</v>
      </c>
      <c r="DA46" s="625"/>
      <c r="DB46" s="625"/>
      <c r="DC46" s="626"/>
      <c r="DD46" s="627">
        <v>202767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307427</v>
      </c>
      <c r="CS47" s="634"/>
      <c r="CT47" s="634"/>
      <c r="CU47" s="634"/>
      <c r="CV47" s="634"/>
      <c r="CW47" s="634"/>
      <c r="CX47" s="634"/>
      <c r="CY47" s="635"/>
      <c r="CZ47" s="624">
        <v>3.8</v>
      </c>
      <c r="DA47" s="636"/>
      <c r="DB47" s="636"/>
      <c r="DC47" s="637"/>
      <c r="DD47" s="627">
        <v>26448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8015343</v>
      </c>
      <c r="CS49" s="606"/>
      <c r="CT49" s="606"/>
      <c r="CU49" s="606"/>
      <c r="CV49" s="606"/>
      <c r="CW49" s="606"/>
      <c r="CX49" s="606"/>
      <c r="CY49" s="607"/>
      <c r="CZ49" s="608">
        <v>100</v>
      </c>
      <c r="DA49" s="609"/>
      <c r="DB49" s="609"/>
      <c r="DC49" s="610"/>
      <c r="DD49" s="611">
        <v>5560899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s0CL5NM0BIm1lXTz9tQihrJ3MSX8far2KOY3Lo318q77sS35MFNMsywxZpa+O6u2p80UteD9sXBOTds1OixmQ==" saltValue="ptN9Jk0C9xrUM9ym4fhs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8121</v>
      </c>
      <c r="R7" s="1103"/>
      <c r="S7" s="1103"/>
      <c r="T7" s="1103"/>
      <c r="U7" s="1103"/>
      <c r="V7" s="1103">
        <v>8018</v>
      </c>
      <c r="W7" s="1103"/>
      <c r="X7" s="1103"/>
      <c r="Y7" s="1103"/>
      <c r="Z7" s="1103"/>
      <c r="AA7" s="1103">
        <v>103</v>
      </c>
      <c r="AB7" s="1103"/>
      <c r="AC7" s="1103"/>
      <c r="AD7" s="1103"/>
      <c r="AE7" s="1104"/>
      <c r="AF7" s="1105">
        <v>73</v>
      </c>
      <c r="AG7" s="1106"/>
      <c r="AH7" s="1106"/>
      <c r="AI7" s="1106"/>
      <c r="AJ7" s="1107"/>
      <c r="AK7" s="1108">
        <v>311</v>
      </c>
      <c r="AL7" s="1109"/>
      <c r="AM7" s="1109"/>
      <c r="AN7" s="1109"/>
      <c r="AO7" s="1109"/>
      <c r="AP7" s="1109">
        <v>7555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-2</v>
      </c>
      <c r="CI7" s="1097"/>
      <c r="CJ7" s="1097"/>
      <c r="CK7" s="1097"/>
      <c r="CL7" s="1098"/>
      <c r="CM7" s="1096">
        <v>146</v>
      </c>
      <c r="CN7" s="1097"/>
      <c r="CO7" s="1097"/>
      <c r="CP7" s="1097"/>
      <c r="CQ7" s="1098"/>
      <c r="CR7" s="1096">
        <v>37</v>
      </c>
      <c r="CS7" s="1097"/>
      <c r="CT7" s="1097"/>
      <c r="CU7" s="1097"/>
      <c r="CV7" s="1098"/>
      <c r="CW7" s="1096">
        <v>1</v>
      </c>
      <c r="CX7" s="1097"/>
      <c r="CY7" s="1097"/>
      <c r="CZ7" s="1097"/>
      <c r="DA7" s="1098"/>
      <c r="DB7" s="1096" t="s">
        <v>541</v>
      </c>
      <c r="DC7" s="1097"/>
      <c r="DD7" s="1097"/>
      <c r="DE7" s="1097"/>
      <c r="DF7" s="1098"/>
      <c r="DG7" s="1096" t="s">
        <v>541</v>
      </c>
      <c r="DH7" s="1097"/>
      <c r="DI7" s="1097"/>
      <c r="DJ7" s="1097"/>
      <c r="DK7" s="1098"/>
      <c r="DL7" s="1096" t="s">
        <v>541</v>
      </c>
      <c r="DM7" s="1097"/>
      <c r="DN7" s="1097"/>
      <c r="DO7" s="1097"/>
      <c r="DP7" s="1098"/>
      <c r="DQ7" s="1096" t="s">
        <v>541</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8118</v>
      </c>
      <c r="R23" s="1061"/>
      <c r="S23" s="1061"/>
      <c r="T23" s="1061"/>
      <c r="U23" s="1061"/>
      <c r="V23" s="1061">
        <v>8015</v>
      </c>
      <c r="W23" s="1061"/>
      <c r="X23" s="1061"/>
      <c r="Y23" s="1061"/>
      <c r="Z23" s="1061"/>
      <c r="AA23" s="1061">
        <v>103</v>
      </c>
      <c r="AB23" s="1061"/>
      <c r="AC23" s="1061"/>
      <c r="AD23" s="1061"/>
      <c r="AE23" s="1068"/>
      <c r="AF23" s="1069">
        <v>73</v>
      </c>
      <c r="AG23" s="1061"/>
      <c r="AH23" s="1061"/>
      <c r="AI23" s="1061"/>
      <c r="AJ23" s="1070"/>
      <c r="AK23" s="1071"/>
      <c r="AL23" s="1072"/>
      <c r="AM23" s="1072"/>
      <c r="AN23" s="1072"/>
      <c r="AO23" s="1072"/>
      <c r="AP23" s="1061">
        <v>7555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1182</v>
      </c>
      <c r="R28" s="1051"/>
      <c r="S28" s="1051"/>
      <c r="T28" s="1051"/>
      <c r="U28" s="1051"/>
      <c r="V28" s="1051">
        <v>1177</v>
      </c>
      <c r="W28" s="1051"/>
      <c r="X28" s="1051"/>
      <c r="Y28" s="1051"/>
      <c r="Z28" s="1051"/>
      <c r="AA28" s="1051">
        <v>5</v>
      </c>
      <c r="AB28" s="1051"/>
      <c r="AC28" s="1051"/>
      <c r="AD28" s="1051"/>
      <c r="AE28" s="1052"/>
      <c r="AF28" s="1053">
        <v>5</v>
      </c>
      <c r="AG28" s="1051"/>
      <c r="AH28" s="1051"/>
      <c r="AI28" s="1051"/>
      <c r="AJ28" s="1054"/>
      <c r="AK28" s="1042">
        <v>141</v>
      </c>
      <c r="AL28" s="1043"/>
      <c r="AM28" s="1043"/>
      <c r="AN28" s="1043"/>
      <c r="AO28" s="1043"/>
      <c r="AP28" s="1043" t="s">
        <v>541</v>
      </c>
      <c r="AQ28" s="1043"/>
      <c r="AR28" s="1043"/>
      <c r="AS28" s="1043"/>
      <c r="AT28" s="1043"/>
      <c r="AU28" s="1043" t="s">
        <v>541</v>
      </c>
      <c r="AV28" s="1043"/>
      <c r="AW28" s="1043"/>
      <c r="AX28" s="1043"/>
      <c r="AY28" s="1043"/>
      <c r="AZ28" s="1044" t="s">
        <v>541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1195</v>
      </c>
      <c r="R29" s="1039"/>
      <c r="S29" s="1039"/>
      <c r="T29" s="1039"/>
      <c r="U29" s="1039"/>
      <c r="V29" s="1039">
        <v>1192</v>
      </c>
      <c r="W29" s="1039"/>
      <c r="X29" s="1039"/>
      <c r="Y29" s="1039"/>
      <c r="Z29" s="1039"/>
      <c r="AA29" s="1039">
        <v>3</v>
      </c>
      <c r="AB29" s="1039"/>
      <c r="AC29" s="1039"/>
      <c r="AD29" s="1039"/>
      <c r="AE29" s="1040"/>
      <c r="AF29" s="1035">
        <v>3</v>
      </c>
      <c r="AG29" s="1036"/>
      <c r="AH29" s="1036"/>
      <c r="AI29" s="1036"/>
      <c r="AJ29" s="1037"/>
      <c r="AK29" s="980">
        <v>217</v>
      </c>
      <c r="AL29" s="971"/>
      <c r="AM29" s="971"/>
      <c r="AN29" s="971"/>
      <c r="AO29" s="971"/>
      <c r="AP29" s="971" t="s">
        <v>541</v>
      </c>
      <c r="AQ29" s="971"/>
      <c r="AR29" s="971"/>
      <c r="AS29" s="971"/>
      <c r="AT29" s="971"/>
      <c r="AU29" s="971" t="s">
        <v>541</v>
      </c>
      <c r="AV29" s="971"/>
      <c r="AW29" s="971"/>
      <c r="AX29" s="971"/>
      <c r="AY29" s="971"/>
      <c r="AZ29" s="1041" t="s">
        <v>541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151</v>
      </c>
      <c r="R30" s="1039"/>
      <c r="S30" s="1039"/>
      <c r="T30" s="1039"/>
      <c r="U30" s="1039"/>
      <c r="V30" s="1039">
        <v>149</v>
      </c>
      <c r="W30" s="1039"/>
      <c r="X30" s="1039"/>
      <c r="Y30" s="1039"/>
      <c r="Z30" s="1039"/>
      <c r="AA30" s="1039">
        <v>2</v>
      </c>
      <c r="AB30" s="1039"/>
      <c r="AC30" s="1039"/>
      <c r="AD30" s="1039"/>
      <c r="AE30" s="1040"/>
      <c r="AF30" s="1035">
        <v>2</v>
      </c>
      <c r="AG30" s="1036"/>
      <c r="AH30" s="1036"/>
      <c r="AI30" s="1036"/>
      <c r="AJ30" s="1037"/>
      <c r="AK30" s="980">
        <v>67</v>
      </c>
      <c r="AL30" s="971"/>
      <c r="AM30" s="971"/>
      <c r="AN30" s="971"/>
      <c r="AO30" s="971"/>
      <c r="AP30" s="971" t="s">
        <v>541</v>
      </c>
      <c r="AQ30" s="971"/>
      <c r="AR30" s="971"/>
      <c r="AS30" s="971"/>
      <c r="AT30" s="971"/>
      <c r="AU30" s="971" t="s">
        <v>541</v>
      </c>
      <c r="AV30" s="971"/>
      <c r="AW30" s="971"/>
      <c r="AX30" s="971"/>
      <c r="AY30" s="971"/>
      <c r="AZ30" s="1041" t="s">
        <v>541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314</v>
      </c>
      <c r="R31" s="1039"/>
      <c r="S31" s="1039"/>
      <c r="T31" s="1039"/>
      <c r="U31" s="1039"/>
      <c r="V31" s="1039">
        <v>305</v>
      </c>
      <c r="W31" s="1039"/>
      <c r="X31" s="1039"/>
      <c r="Y31" s="1039"/>
      <c r="Z31" s="1039"/>
      <c r="AA31" s="1039">
        <v>9</v>
      </c>
      <c r="AB31" s="1039"/>
      <c r="AC31" s="1039"/>
      <c r="AD31" s="1039"/>
      <c r="AE31" s="1040"/>
      <c r="AF31" s="1035">
        <v>199</v>
      </c>
      <c r="AG31" s="1036"/>
      <c r="AH31" s="1036"/>
      <c r="AI31" s="1036"/>
      <c r="AJ31" s="1037"/>
      <c r="AK31" s="980">
        <v>26</v>
      </c>
      <c r="AL31" s="971"/>
      <c r="AM31" s="971"/>
      <c r="AN31" s="971"/>
      <c r="AO31" s="971"/>
      <c r="AP31" s="971">
        <v>1917</v>
      </c>
      <c r="AQ31" s="971"/>
      <c r="AR31" s="971"/>
      <c r="AS31" s="971"/>
      <c r="AT31" s="971"/>
      <c r="AU31" s="971">
        <v>1156</v>
      </c>
      <c r="AV31" s="971"/>
      <c r="AW31" s="971"/>
      <c r="AX31" s="971"/>
      <c r="AY31" s="971"/>
      <c r="AZ31" s="1041" t="s">
        <v>541</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208</v>
      </c>
      <c r="AG63" s="959"/>
      <c r="AH63" s="959"/>
      <c r="AI63" s="959"/>
      <c r="AJ63" s="1022"/>
      <c r="AK63" s="1023"/>
      <c r="AL63" s="963"/>
      <c r="AM63" s="963"/>
      <c r="AN63" s="963"/>
      <c r="AO63" s="963"/>
      <c r="AP63" s="959">
        <v>1917</v>
      </c>
      <c r="AQ63" s="959"/>
      <c r="AR63" s="959"/>
      <c r="AS63" s="959"/>
      <c r="AT63" s="959"/>
      <c r="AU63" s="959">
        <v>1156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395</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396</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542</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t="s">
        <v>557</v>
      </c>
      <c r="AQ68" s="982"/>
      <c r="AR68" s="982"/>
      <c r="AS68" s="982"/>
      <c r="AT68" s="982"/>
      <c r="AU68" s="982" t="s">
        <v>541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543</v>
      </c>
      <c r="C69" s="975"/>
      <c r="D69" s="975"/>
      <c r="E69" s="975"/>
      <c r="F69" s="975"/>
      <c r="G69" s="975"/>
      <c r="H69" s="975"/>
      <c r="I69" s="975"/>
      <c r="J69" s="975"/>
      <c r="K69" s="975"/>
      <c r="L69" s="975"/>
      <c r="M69" s="975"/>
      <c r="N69" s="975"/>
      <c r="O69" s="975"/>
      <c r="P69" s="976"/>
      <c r="Q69" s="977">
        <v>114</v>
      </c>
      <c r="R69" s="971"/>
      <c r="S69" s="971"/>
      <c r="T69" s="971"/>
      <c r="U69" s="971"/>
      <c r="V69" s="971">
        <v>100</v>
      </c>
      <c r="W69" s="971"/>
      <c r="X69" s="971"/>
      <c r="Y69" s="971"/>
      <c r="Z69" s="971"/>
      <c r="AA69" s="971">
        <v>15</v>
      </c>
      <c r="AB69" s="971"/>
      <c r="AC69" s="971"/>
      <c r="AD69" s="971"/>
      <c r="AE69" s="971"/>
      <c r="AF69" s="971">
        <v>15</v>
      </c>
      <c r="AG69" s="971"/>
      <c r="AH69" s="971"/>
      <c r="AI69" s="971"/>
      <c r="AJ69" s="971"/>
      <c r="AK69" s="971" t="s">
        <v>557</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544</v>
      </c>
      <c r="C70" s="975"/>
      <c r="D70" s="975"/>
      <c r="E70" s="975"/>
      <c r="F70" s="975"/>
      <c r="G70" s="975"/>
      <c r="H70" s="975"/>
      <c r="I70" s="975"/>
      <c r="J70" s="975"/>
      <c r="K70" s="975"/>
      <c r="L70" s="975"/>
      <c r="M70" s="975"/>
      <c r="N70" s="975"/>
      <c r="O70" s="975"/>
      <c r="P70" s="976"/>
      <c r="Q70" s="977">
        <v>1039</v>
      </c>
      <c r="R70" s="971"/>
      <c r="S70" s="971"/>
      <c r="T70" s="971"/>
      <c r="U70" s="971"/>
      <c r="V70" s="971">
        <v>949</v>
      </c>
      <c r="W70" s="971"/>
      <c r="X70" s="971"/>
      <c r="Y70" s="971"/>
      <c r="Z70" s="971"/>
      <c r="AA70" s="971">
        <v>90</v>
      </c>
      <c r="AB70" s="971"/>
      <c r="AC70" s="971"/>
      <c r="AD70" s="971"/>
      <c r="AE70" s="971"/>
      <c r="AF70" s="971">
        <v>38</v>
      </c>
      <c r="AG70" s="971"/>
      <c r="AH70" s="971"/>
      <c r="AI70" s="971"/>
      <c r="AJ70" s="971"/>
      <c r="AK70" s="971" t="s">
        <v>557</v>
      </c>
      <c r="AL70" s="971"/>
      <c r="AM70" s="971"/>
      <c r="AN70" s="971"/>
      <c r="AO70" s="971"/>
      <c r="AP70" s="971" t="s">
        <v>557</v>
      </c>
      <c r="AQ70" s="971"/>
      <c r="AR70" s="971"/>
      <c r="AS70" s="971"/>
      <c r="AT70" s="971"/>
      <c r="AU70" s="971" t="s">
        <v>541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545</v>
      </c>
      <c r="C71" s="975"/>
      <c r="D71" s="975"/>
      <c r="E71" s="975"/>
      <c r="F71" s="975"/>
      <c r="G71" s="975"/>
      <c r="H71" s="975"/>
      <c r="I71" s="975"/>
      <c r="J71" s="975"/>
      <c r="K71" s="975"/>
      <c r="L71" s="975"/>
      <c r="M71" s="975"/>
      <c r="N71" s="975"/>
      <c r="O71" s="975"/>
      <c r="P71" s="976"/>
      <c r="Q71" s="977">
        <v>789</v>
      </c>
      <c r="R71" s="971"/>
      <c r="S71" s="971"/>
      <c r="T71" s="971"/>
      <c r="U71" s="971"/>
      <c r="V71" s="971">
        <v>722</v>
      </c>
      <c r="W71" s="971"/>
      <c r="X71" s="971"/>
      <c r="Y71" s="971"/>
      <c r="Z71" s="971"/>
      <c r="AA71" s="971">
        <v>68</v>
      </c>
      <c r="AB71" s="971"/>
      <c r="AC71" s="971"/>
      <c r="AD71" s="971"/>
      <c r="AE71" s="971"/>
      <c r="AF71" s="971">
        <v>18</v>
      </c>
      <c r="AG71" s="971"/>
      <c r="AH71" s="971"/>
      <c r="AI71" s="971"/>
      <c r="AJ71" s="971"/>
      <c r="AK71" s="971" t="s">
        <v>557</v>
      </c>
      <c r="AL71" s="971"/>
      <c r="AM71" s="971"/>
      <c r="AN71" s="971"/>
      <c r="AO71" s="971"/>
      <c r="AP71" s="971">
        <v>746</v>
      </c>
      <c r="AQ71" s="971"/>
      <c r="AR71" s="971"/>
      <c r="AS71" s="971"/>
      <c r="AT71" s="971"/>
      <c r="AU71" s="971">
        <v>283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546</v>
      </c>
      <c r="C72" s="975"/>
      <c r="D72" s="975"/>
      <c r="E72" s="975"/>
      <c r="F72" s="975"/>
      <c r="G72" s="975"/>
      <c r="H72" s="975"/>
      <c r="I72" s="975"/>
      <c r="J72" s="975"/>
      <c r="K72" s="975"/>
      <c r="L72" s="975"/>
      <c r="M72" s="975"/>
      <c r="N72" s="975"/>
      <c r="O72" s="975"/>
      <c r="P72" s="976"/>
      <c r="Q72" s="977">
        <v>110</v>
      </c>
      <c r="R72" s="971"/>
      <c r="S72" s="971"/>
      <c r="T72" s="971"/>
      <c r="U72" s="971"/>
      <c r="V72" s="971">
        <v>93</v>
      </c>
      <c r="W72" s="971"/>
      <c r="X72" s="971"/>
      <c r="Y72" s="971"/>
      <c r="Z72" s="971"/>
      <c r="AA72" s="971">
        <v>17</v>
      </c>
      <c r="AB72" s="971"/>
      <c r="AC72" s="971"/>
      <c r="AD72" s="971"/>
      <c r="AE72" s="971"/>
      <c r="AF72" s="971">
        <v>17</v>
      </c>
      <c r="AG72" s="971"/>
      <c r="AH72" s="971"/>
      <c r="AI72" s="971"/>
      <c r="AJ72" s="971"/>
      <c r="AK72" s="971" t="s">
        <v>557</v>
      </c>
      <c r="AL72" s="971"/>
      <c r="AM72" s="971"/>
      <c r="AN72" s="971"/>
      <c r="AO72" s="971"/>
      <c r="AP72" s="971" t="s">
        <v>557</v>
      </c>
      <c r="AQ72" s="971"/>
      <c r="AR72" s="971"/>
      <c r="AS72" s="971"/>
      <c r="AT72" s="971"/>
      <c r="AU72" s="971" t="s">
        <v>541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547</v>
      </c>
      <c r="C73" s="975"/>
      <c r="D73" s="975"/>
      <c r="E73" s="975"/>
      <c r="F73" s="975"/>
      <c r="G73" s="975"/>
      <c r="H73" s="975"/>
      <c r="I73" s="975"/>
      <c r="J73" s="975"/>
      <c r="K73" s="975"/>
      <c r="L73" s="975"/>
      <c r="M73" s="975"/>
      <c r="N73" s="975"/>
      <c r="O73" s="975"/>
      <c r="P73" s="976"/>
      <c r="Q73" s="977">
        <v>293727</v>
      </c>
      <c r="R73" s="971"/>
      <c r="S73" s="971"/>
      <c r="T73" s="971"/>
      <c r="U73" s="971"/>
      <c r="V73" s="971">
        <v>290111</v>
      </c>
      <c r="W73" s="971"/>
      <c r="X73" s="971"/>
      <c r="Y73" s="971"/>
      <c r="Z73" s="971"/>
      <c r="AA73" s="971">
        <v>3616</v>
      </c>
      <c r="AB73" s="971"/>
      <c r="AC73" s="971"/>
      <c r="AD73" s="971"/>
      <c r="AE73" s="971"/>
      <c r="AF73" s="971">
        <v>3616</v>
      </c>
      <c r="AG73" s="971"/>
      <c r="AH73" s="971"/>
      <c r="AI73" s="971"/>
      <c r="AJ73" s="971"/>
      <c r="AK73" s="971">
        <v>27</v>
      </c>
      <c r="AL73" s="971"/>
      <c r="AM73" s="971"/>
      <c r="AN73" s="971"/>
      <c r="AO73" s="971"/>
      <c r="AP73" s="971" t="s">
        <v>557</v>
      </c>
      <c r="AQ73" s="971"/>
      <c r="AR73" s="971"/>
      <c r="AS73" s="971"/>
      <c r="AT73" s="971"/>
      <c r="AU73" s="971" t="s">
        <v>541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548</v>
      </c>
      <c r="C74" s="975"/>
      <c r="D74" s="975"/>
      <c r="E74" s="975"/>
      <c r="F74" s="975"/>
      <c r="G74" s="975"/>
      <c r="H74" s="975"/>
      <c r="I74" s="975"/>
      <c r="J74" s="975"/>
      <c r="K74" s="975"/>
      <c r="L74" s="975"/>
      <c r="M74" s="975"/>
      <c r="N74" s="975"/>
      <c r="O74" s="975"/>
      <c r="P74" s="976"/>
      <c r="Q74" s="977">
        <v>975</v>
      </c>
      <c r="R74" s="971"/>
      <c r="S74" s="971"/>
      <c r="T74" s="971"/>
      <c r="U74" s="971"/>
      <c r="V74" s="971">
        <v>956</v>
      </c>
      <c r="W74" s="971"/>
      <c r="X74" s="971"/>
      <c r="Y74" s="971"/>
      <c r="Z74" s="971"/>
      <c r="AA74" s="971">
        <v>19</v>
      </c>
      <c r="AB74" s="971"/>
      <c r="AC74" s="971"/>
      <c r="AD74" s="971"/>
      <c r="AE74" s="971"/>
      <c r="AF74" s="971">
        <v>-543</v>
      </c>
      <c r="AG74" s="971"/>
      <c r="AH74" s="971"/>
      <c r="AI74" s="971"/>
      <c r="AJ74" s="971"/>
      <c r="AK74" s="971">
        <v>151</v>
      </c>
      <c r="AL74" s="971"/>
      <c r="AM74" s="971"/>
      <c r="AN74" s="971"/>
      <c r="AO74" s="971"/>
      <c r="AP74" s="971">
        <v>1290</v>
      </c>
      <c r="AQ74" s="971"/>
      <c r="AR74" s="971"/>
      <c r="AS74" s="971"/>
      <c r="AT74" s="971"/>
      <c r="AU74" s="971">
        <v>385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549</v>
      </c>
      <c r="C75" s="975"/>
      <c r="D75" s="975"/>
      <c r="E75" s="975"/>
      <c r="F75" s="975"/>
      <c r="G75" s="975"/>
      <c r="H75" s="975"/>
      <c r="I75" s="975"/>
      <c r="J75" s="975"/>
      <c r="K75" s="975"/>
      <c r="L75" s="975"/>
      <c r="M75" s="975"/>
      <c r="N75" s="975"/>
      <c r="O75" s="975"/>
      <c r="P75" s="976"/>
      <c r="Q75" s="978">
        <v>269</v>
      </c>
      <c r="R75" s="979"/>
      <c r="S75" s="979"/>
      <c r="T75" s="979"/>
      <c r="U75" s="980"/>
      <c r="V75" s="981">
        <v>265</v>
      </c>
      <c r="W75" s="979"/>
      <c r="X75" s="979"/>
      <c r="Y75" s="979"/>
      <c r="Z75" s="980"/>
      <c r="AA75" s="981">
        <v>4</v>
      </c>
      <c r="AB75" s="979"/>
      <c r="AC75" s="979"/>
      <c r="AD75" s="979"/>
      <c r="AE75" s="980"/>
      <c r="AF75" s="981">
        <v>-71</v>
      </c>
      <c r="AG75" s="979"/>
      <c r="AH75" s="979"/>
      <c r="AI75" s="979"/>
      <c r="AJ75" s="980"/>
      <c r="AK75" s="981">
        <v>133</v>
      </c>
      <c r="AL75" s="979"/>
      <c r="AM75" s="979"/>
      <c r="AN75" s="979"/>
      <c r="AO75" s="980"/>
      <c r="AP75" s="981">
        <v>230</v>
      </c>
      <c r="AQ75" s="979"/>
      <c r="AR75" s="979"/>
      <c r="AS75" s="979"/>
      <c r="AT75" s="980"/>
      <c r="AU75" s="981">
        <v>24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3700</v>
      </c>
      <c r="AG88" s="959"/>
      <c r="AH88" s="959"/>
      <c r="AI88" s="959"/>
      <c r="AJ88" s="959"/>
      <c r="AK88" s="963"/>
      <c r="AL88" s="963"/>
      <c r="AM88" s="963"/>
      <c r="AN88" s="963"/>
      <c r="AO88" s="963"/>
      <c r="AP88" s="959">
        <v>2266</v>
      </c>
      <c r="AQ88" s="959"/>
      <c r="AR88" s="959"/>
      <c r="AS88" s="959"/>
      <c r="AT88" s="959"/>
      <c r="AU88" s="959">
        <v>692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37</v>
      </c>
      <c r="CS102" s="953"/>
      <c r="CT102" s="953"/>
      <c r="CU102" s="953"/>
      <c r="CV102" s="954"/>
      <c r="CW102" s="952">
        <v>1</v>
      </c>
      <c r="CX102" s="953"/>
      <c r="CY102" s="953"/>
      <c r="CZ102" s="953"/>
      <c r="DA102" s="954"/>
      <c r="DB102" s="952" t="s">
        <v>483</v>
      </c>
      <c r="DC102" s="953"/>
      <c r="DD102" s="953"/>
      <c r="DE102" s="953"/>
      <c r="DF102" s="954"/>
      <c r="DG102" s="952" t="s">
        <v>483</v>
      </c>
      <c r="DH102" s="953"/>
      <c r="DI102" s="953"/>
      <c r="DJ102" s="953"/>
      <c r="DK102" s="954"/>
      <c r="DL102" s="952" t="s">
        <v>483</v>
      </c>
      <c r="DM102" s="953"/>
      <c r="DN102" s="953"/>
      <c r="DO102" s="953"/>
      <c r="DP102" s="954"/>
      <c r="DQ102" s="952" t="s">
        <v>483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294</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294</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294</v>
      </c>
      <c r="DR109" s="896"/>
      <c r="DS109" s="896"/>
      <c r="DT109" s="896"/>
      <c r="DU109" s="897"/>
      <c r="DV109" s="898" t="s">
        <v>408</v>
      </c>
      <c r="DW109" s="896"/>
      <c r="DX109" s="896"/>
      <c r="DY109" s="896"/>
      <c r="DZ109" s="929"/>
    </row>
    <row r="110" spans="1:131" s="230" customFormat="1" ht="26.25" customHeight="1" x14ac:dyDescent="0.15">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936794</v>
      </c>
      <c r="AB110" s="889"/>
      <c r="AC110" s="889"/>
      <c r="AD110" s="889"/>
      <c r="AE110" s="890"/>
      <c r="AF110" s="891">
        <v>988274</v>
      </c>
      <c r="AG110" s="889"/>
      <c r="AH110" s="889"/>
      <c r="AI110" s="889"/>
      <c r="AJ110" s="890"/>
      <c r="AK110" s="891">
        <v>989009</v>
      </c>
      <c r="AL110" s="889"/>
      <c r="AM110" s="889"/>
      <c r="AN110" s="889"/>
      <c r="AO110" s="890"/>
      <c r="AP110" s="892">
        <v>27.3</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8401352</v>
      </c>
      <c r="BR110" s="842"/>
      <c r="BS110" s="842"/>
      <c r="BT110" s="842"/>
      <c r="BU110" s="842"/>
      <c r="BV110" s="842">
        <v>8089453</v>
      </c>
      <c r="BW110" s="842"/>
      <c r="BX110" s="842"/>
      <c r="BY110" s="842"/>
      <c r="BZ110" s="842"/>
      <c r="CA110" s="842">
        <v>7555138</v>
      </c>
      <c r="CB110" s="842"/>
      <c r="CC110" s="842"/>
      <c r="CD110" s="842"/>
      <c r="CE110" s="842"/>
      <c r="CF110" s="866">
        <v>208.8</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965031</v>
      </c>
      <c r="BR112" s="817"/>
      <c r="BS112" s="817"/>
      <c r="BT112" s="817"/>
      <c r="BU112" s="817"/>
      <c r="BV112" s="817">
        <v>1187404</v>
      </c>
      <c r="BW112" s="817"/>
      <c r="BX112" s="817"/>
      <c r="BY112" s="817"/>
      <c r="BZ112" s="817"/>
      <c r="CA112" s="817">
        <v>1155982</v>
      </c>
      <c r="CB112" s="817"/>
      <c r="CC112" s="817"/>
      <c r="CD112" s="817"/>
      <c r="CE112" s="817"/>
      <c r="CF112" s="875">
        <v>32</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55063</v>
      </c>
      <c r="AB113" s="919"/>
      <c r="AC113" s="919"/>
      <c r="AD113" s="919"/>
      <c r="AE113" s="920"/>
      <c r="AF113" s="921">
        <v>56494</v>
      </c>
      <c r="AG113" s="919"/>
      <c r="AH113" s="919"/>
      <c r="AI113" s="919"/>
      <c r="AJ113" s="920"/>
      <c r="AK113" s="921">
        <v>58168</v>
      </c>
      <c r="AL113" s="919"/>
      <c r="AM113" s="919"/>
      <c r="AN113" s="919"/>
      <c r="AO113" s="920"/>
      <c r="AP113" s="922">
        <v>1.6</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887158</v>
      </c>
      <c r="BR113" s="817"/>
      <c r="BS113" s="817"/>
      <c r="BT113" s="817"/>
      <c r="BU113" s="817"/>
      <c r="BV113" s="817">
        <v>823209</v>
      </c>
      <c r="BW113" s="817"/>
      <c r="BX113" s="817"/>
      <c r="BY113" s="817"/>
      <c r="BZ113" s="817"/>
      <c r="CA113" s="817">
        <v>691642</v>
      </c>
      <c r="CB113" s="817"/>
      <c r="CC113" s="817"/>
      <c r="CD113" s="817"/>
      <c r="CE113" s="817"/>
      <c r="CF113" s="875">
        <v>19.100000000000001</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110192</v>
      </c>
      <c r="AB114" s="780"/>
      <c r="AC114" s="780"/>
      <c r="AD114" s="780"/>
      <c r="AE114" s="781"/>
      <c r="AF114" s="782">
        <v>114446</v>
      </c>
      <c r="AG114" s="780"/>
      <c r="AH114" s="780"/>
      <c r="AI114" s="780"/>
      <c r="AJ114" s="781"/>
      <c r="AK114" s="782">
        <v>112676</v>
      </c>
      <c r="AL114" s="780"/>
      <c r="AM114" s="780"/>
      <c r="AN114" s="780"/>
      <c r="AO114" s="781"/>
      <c r="AP114" s="824">
        <v>3.1</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868448</v>
      </c>
      <c r="BR114" s="817"/>
      <c r="BS114" s="817"/>
      <c r="BT114" s="817"/>
      <c r="BU114" s="817"/>
      <c r="BV114" s="817">
        <v>821884</v>
      </c>
      <c r="BW114" s="817"/>
      <c r="BX114" s="817"/>
      <c r="BY114" s="817"/>
      <c r="BZ114" s="817"/>
      <c r="CA114" s="817">
        <v>852710</v>
      </c>
      <c r="CB114" s="817"/>
      <c r="CC114" s="817"/>
      <c r="CD114" s="817"/>
      <c r="CE114" s="817"/>
      <c r="CF114" s="875">
        <v>23.6</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v>
      </c>
      <c r="AB115" s="919"/>
      <c r="AC115" s="919"/>
      <c r="AD115" s="919"/>
      <c r="AE115" s="920"/>
      <c r="AF115" s="921">
        <v>6</v>
      </c>
      <c r="AG115" s="919"/>
      <c r="AH115" s="919"/>
      <c r="AI115" s="919"/>
      <c r="AJ115" s="920"/>
      <c r="AK115" s="921">
        <v>2</v>
      </c>
      <c r="AL115" s="919"/>
      <c r="AM115" s="919"/>
      <c r="AN115" s="919"/>
      <c r="AO115" s="920"/>
      <c r="AP115" s="922">
        <v>0</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26</v>
      </c>
      <c r="AB116" s="780"/>
      <c r="AC116" s="780"/>
      <c r="AD116" s="780"/>
      <c r="AE116" s="781"/>
      <c r="AF116" s="782">
        <v>29</v>
      </c>
      <c r="AG116" s="780"/>
      <c r="AH116" s="780"/>
      <c r="AI116" s="780"/>
      <c r="AJ116" s="781"/>
      <c r="AK116" s="782">
        <v>29</v>
      </c>
      <c r="AL116" s="780"/>
      <c r="AM116" s="780"/>
      <c r="AN116" s="780"/>
      <c r="AO116" s="781"/>
      <c r="AP116" s="824">
        <v>0</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1102081</v>
      </c>
      <c r="AB117" s="903"/>
      <c r="AC117" s="903"/>
      <c r="AD117" s="903"/>
      <c r="AE117" s="904"/>
      <c r="AF117" s="905">
        <v>1159249</v>
      </c>
      <c r="AG117" s="903"/>
      <c r="AH117" s="903"/>
      <c r="AI117" s="903"/>
      <c r="AJ117" s="904"/>
      <c r="AK117" s="905">
        <v>1159884</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294</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438</v>
      </c>
      <c r="BP119" s="878"/>
      <c r="BQ119" s="879">
        <v>11121989</v>
      </c>
      <c r="BR119" s="845"/>
      <c r="BS119" s="845"/>
      <c r="BT119" s="845"/>
      <c r="BU119" s="845"/>
      <c r="BV119" s="845">
        <v>10921950</v>
      </c>
      <c r="BW119" s="845"/>
      <c r="BX119" s="845"/>
      <c r="BY119" s="845"/>
      <c r="BZ119" s="845"/>
      <c r="CA119" s="845">
        <v>10255472</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3805316</v>
      </c>
      <c r="BR120" s="842"/>
      <c r="BS120" s="842"/>
      <c r="BT120" s="842"/>
      <c r="BU120" s="842"/>
      <c r="BV120" s="842">
        <v>3832337</v>
      </c>
      <c r="BW120" s="842"/>
      <c r="BX120" s="842"/>
      <c r="BY120" s="842"/>
      <c r="BZ120" s="842"/>
      <c r="CA120" s="842">
        <v>3882659</v>
      </c>
      <c r="CB120" s="842"/>
      <c r="CC120" s="842"/>
      <c r="CD120" s="842"/>
      <c r="CE120" s="842"/>
      <c r="CF120" s="866">
        <v>107.3</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965031</v>
      </c>
      <c r="DH120" s="842"/>
      <c r="DI120" s="842"/>
      <c r="DJ120" s="842"/>
      <c r="DK120" s="842"/>
      <c r="DL120" s="842">
        <v>1187404</v>
      </c>
      <c r="DM120" s="842"/>
      <c r="DN120" s="842"/>
      <c r="DO120" s="842"/>
      <c r="DP120" s="842"/>
      <c r="DQ120" s="842">
        <v>1155982</v>
      </c>
      <c r="DR120" s="842"/>
      <c r="DS120" s="842"/>
      <c r="DT120" s="842"/>
      <c r="DU120" s="842"/>
      <c r="DV120" s="843">
        <v>32</v>
      </c>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444</v>
      </c>
      <c r="BA121" s="752"/>
      <c r="BB121" s="752"/>
      <c r="BC121" s="752"/>
      <c r="BD121" s="752"/>
      <c r="BE121" s="752"/>
      <c r="BF121" s="752"/>
      <c r="BG121" s="752"/>
      <c r="BH121" s="752"/>
      <c r="BI121" s="752"/>
      <c r="BJ121" s="752"/>
      <c r="BK121" s="752"/>
      <c r="BL121" s="752"/>
      <c r="BM121" s="752"/>
      <c r="BN121" s="752"/>
      <c r="BO121" s="752"/>
      <c r="BP121" s="753"/>
      <c r="BQ121" s="816">
        <v>385747</v>
      </c>
      <c r="BR121" s="817"/>
      <c r="BS121" s="817"/>
      <c r="BT121" s="817"/>
      <c r="BU121" s="817"/>
      <c r="BV121" s="817">
        <v>408404</v>
      </c>
      <c r="BW121" s="817"/>
      <c r="BX121" s="817"/>
      <c r="BY121" s="817"/>
      <c r="BZ121" s="817"/>
      <c r="CA121" s="817">
        <v>397978</v>
      </c>
      <c r="CB121" s="817"/>
      <c r="CC121" s="817"/>
      <c r="CD121" s="817"/>
      <c r="CE121" s="817"/>
      <c r="CF121" s="875">
        <v>11</v>
      </c>
      <c r="CG121" s="876"/>
      <c r="CH121" s="876"/>
      <c r="CI121" s="876"/>
      <c r="CJ121" s="876"/>
      <c r="CK121" s="869"/>
      <c r="CL121" s="855"/>
      <c r="CM121" s="855"/>
      <c r="CN121" s="855"/>
      <c r="CO121" s="856"/>
      <c r="CP121" s="835" t="s">
        <v>388</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6317877</v>
      </c>
      <c r="BR122" s="845"/>
      <c r="BS122" s="845"/>
      <c r="BT122" s="845"/>
      <c r="BU122" s="845"/>
      <c r="BV122" s="845">
        <v>6153587</v>
      </c>
      <c r="BW122" s="845"/>
      <c r="BX122" s="845"/>
      <c r="BY122" s="845"/>
      <c r="BZ122" s="845"/>
      <c r="CA122" s="845">
        <v>5845100</v>
      </c>
      <c r="CB122" s="845"/>
      <c r="CC122" s="845"/>
      <c r="CD122" s="845"/>
      <c r="CE122" s="845"/>
      <c r="CF122" s="846">
        <v>161.6</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446</v>
      </c>
      <c r="BP123" s="878"/>
      <c r="BQ123" s="832">
        <v>10508940</v>
      </c>
      <c r="BR123" s="833"/>
      <c r="BS123" s="833"/>
      <c r="BT123" s="833"/>
      <c r="BU123" s="833"/>
      <c r="BV123" s="833">
        <v>10394328</v>
      </c>
      <c r="BW123" s="833"/>
      <c r="BX123" s="833"/>
      <c r="BY123" s="833"/>
      <c r="BZ123" s="833"/>
      <c r="CA123" s="833">
        <v>10125737</v>
      </c>
      <c r="CB123" s="833"/>
      <c r="CC123" s="833"/>
      <c r="CD123" s="833"/>
      <c r="CE123" s="833"/>
      <c r="CF123" s="748"/>
      <c r="CG123" s="749"/>
      <c r="CH123" s="749"/>
      <c r="CI123" s="749"/>
      <c r="CJ123" s="834"/>
      <c r="CK123" s="869"/>
      <c r="CL123" s="855"/>
      <c r="CM123" s="855"/>
      <c r="CN123" s="855"/>
      <c r="CO123" s="856"/>
      <c r="CP123" s="835" t="s">
        <v>387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16.5</v>
      </c>
      <c r="BR124" s="831"/>
      <c r="BS124" s="831"/>
      <c r="BT124" s="831"/>
      <c r="BU124" s="831"/>
      <c r="BV124" s="831">
        <v>14.5</v>
      </c>
      <c r="BW124" s="831"/>
      <c r="BX124" s="831"/>
      <c r="BY124" s="831"/>
      <c r="BZ124" s="831"/>
      <c r="CA124" s="831">
        <v>3.5</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v>
      </c>
      <c r="AB127" s="780"/>
      <c r="AC127" s="780"/>
      <c r="AD127" s="780"/>
      <c r="AE127" s="781"/>
      <c r="AF127" s="782">
        <v>6</v>
      </c>
      <c r="AG127" s="780"/>
      <c r="AH127" s="780"/>
      <c r="AI127" s="780"/>
      <c r="AJ127" s="781"/>
      <c r="AK127" s="782">
        <v>2</v>
      </c>
      <c r="AL127" s="780"/>
      <c r="AM127" s="780"/>
      <c r="AN127" s="780"/>
      <c r="AO127" s="781"/>
      <c r="AP127" s="824">
        <v>0</v>
      </c>
      <c r="AQ127" s="825"/>
      <c r="AR127" s="825"/>
      <c r="AS127" s="825"/>
      <c r="AT127" s="826"/>
      <c r="AU127" s="232"/>
      <c r="AV127" s="232"/>
      <c r="AW127" s="232"/>
      <c r="AX127" s="841" t="s">
        <v>453</v>
      </c>
      <c r="AY127" s="812"/>
      <c r="AZ127" s="812"/>
      <c r="BA127" s="812"/>
      <c r="BB127" s="812"/>
      <c r="BC127" s="812"/>
      <c r="BD127" s="812"/>
      <c r="BE127" s="813"/>
      <c r="BF127" s="811" t="s">
        <v>454</v>
      </c>
      <c r="BG127" s="812"/>
      <c r="BH127" s="812"/>
      <c r="BI127" s="812"/>
      <c r="BJ127" s="812"/>
      <c r="BK127" s="812"/>
      <c r="BL127" s="813"/>
      <c r="BM127" s="811" t="s">
        <v>455</v>
      </c>
      <c r="BN127" s="812"/>
      <c r="BO127" s="812"/>
      <c r="BP127" s="812"/>
      <c r="BQ127" s="812"/>
      <c r="BR127" s="812"/>
      <c r="BS127" s="813"/>
      <c r="BT127" s="811" t="s">
        <v>456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459</v>
      </c>
      <c r="X128" s="798"/>
      <c r="Y128" s="798"/>
      <c r="Z128" s="799"/>
      <c r="AA128" s="800">
        <v>6613</v>
      </c>
      <c r="AB128" s="801"/>
      <c r="AC128" s="801"/>
      <c r="AD128" s="801"/>
      <c r="AE128" s="802"/>
      <c r="AF128" s="803">
        <v>9473</v>
      </c>
      <c r="AG128" s="801"/>
      <c r="AH128" s="801"/>
      <c r="AI128" s="801"/>
      <c r="AJ128" s="802"/>
      <c r="AK128" s="803">
        <v>12292</v>
      </c>
      <c r="AL128" s="801"/>
      <c r="AM128" s="801"/>
      <c r="AN128" s="801"/>
      <c r="AO128" s="802"/>
      <c r="AP128" s="804"/>
      <c r="AQ128" s="805"/>
      <c r="AR128" s="805"/>
      <c r="AS128" s="805"/>
      <c r="AT128" s="806"/>
      <c r="AU128" s="232"/>
      <c r="AV128" s="232"/>
      <c r="AW128" s="232"/>
      <c r="AX128" s="807" t="s">
        <v>460</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4423434</v>
      </c>
      <c r="AB129" s="780"/>
      <c r="AC129" s="780"/>
      <c r="AD129" s="780"/>
      <c r="AE129" s="781"/>
      <c r="AF129" s="782">
        <v>4363302</v>
      </c>
      <c r="AG129" s="780"/>
      <c r="AH129" s="780"/>
      <c r="AI129" s="780"/>
      <c r="AJ129" s="781"/>
      <c r="AK129" s="782">
        <v>4353034</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720224</v>
      </c>
      <c r="AB130" s="780"/>
      <c r="AC130" s="780"/>
      <c r="AD130" s="780"/>
      <c r="AE130" s="781"/>
      <c r="AF130" s="782">
        <v>737273</v>
      </c>
      <c r="AG130" s="780"/>
      <c r="AH130" s="780"/>
      <c r="AI130" s="780"/>
      <c r="AJ130" s="781"/>
      <c r="AK130" s="782">
        <v>735032</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10.9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3703210</v>
      </c>
      <c r="AB131" s="764"/>
      <c r="AC131" s="764"/>
      <c r="AD131" s="764"/>
      <c r="AE131" s="765"/>
      <c r="AF131" s="766">
        <v>3626029</v>
      </c>
      <c r="AG131" s="764"/>
      <c r="AH131" s="764"/>
      <c r="AI131" s="764"/>
      <c r="AJ131" s="765"/>
      <c r="AK131" s="766">
        <v>3618002</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v>3.5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10.13293872</v>
      </c>
      <c r="AB132" s="745"/>
      <c r="AC132" s="745"/>
      <c r="AD132" s="745"/>
      <c r="AE132" s="746"/>
      <c r="AF132" s="747">
        <v>11.37616384</v>
      </c>
      <c r="AG132" s="745"/>
      <c r="AH132" s="745"/>
      <c r="AI132" s="745"/>
      <c r="AJ132" s="746"/>
      <c r="AK132" s="747">
        <v>11.402978770000001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10.199999999999999</v>
      </c>
      <c r="AB133" s="724"/>
      <c r="AC133" s="724"/>
      <c r="AD133" s="724"/>
      <c r="AE133" s="725"/>
      <c r="AF133" s="723">
        <v>10.5</v>
      </c>
      <c r="AG133" s="724"/>
      <c r="AH133" s="724"/>
      <c r="AI133" s="724"/>
      <c r="AJ133" s="725"/>
      <c r="AK133" s="723">
        <v>10.9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4xkBUFY9CtM9a4QX8IOE61lnU29/hoR66aWd0Wwo1Xy6GfzzQFwYLzAyyUc2MKrY06u6OYXdgra5q4uDFTMlw==" saltValue="sva2l3f8sawQKXmat4Pe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fA6nXSlNpdUHyaCjTaANpwIc5hA2CLnqLxGMLVdNrk+T+yAQC7dNh+MJQuuUp8vucAfHUY58gxt6gM0MJE/Zw==" saltValue="VTFeTq7QZVBgFZC697By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IZQ+2dYAwGmTTqJhn4KUOLmlkVU33y5SLQUzc+F4Iw/VRhQ1AQpHbVJ2lSspY5XY4oHqScqoIbhGuVzadBzg==" saltValue="6+6mf8YX1ycocxYvt0Mq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1373275</v>
      </c>
      <c r="AP9" s="281">
        <v>188094</v>
      </c>
      <c r="AQ9" s="282">
        <v>171003</v>
      </c>
      <c r="AR9" s="283">
        <v>10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168204</v>
      </c>
      <c r="AP10" s="284">
        <v>23038</v>
      </c>
      <c r="AQ10" s="285">
        <v>27322</v>
      </c>
      <c r="AR10" s="286">
        <v>-15.7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t="s">
        <v>483</v>
      </c>
      <c r="AP11" s="284" t="s">
        <v>483</v>
      </c>
      <c r="AQ11" s="285">
        <v>5560</v>
      </c>
      <c r="AR11" s="286" t="s">
        <v>483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483</v>
      </c>
      <c r="AP12" s="284" t="s">
        <v>483</v>
      </c>
      <c r="AQ12" s="285">
        <v>49</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61749</v>
      </c>
      <c r="AP13" s="284">
        <v>8458</v>
      </c>
      <c r="AQ13" s="285">
        <v>6397</v>
      </c>
      <c r="AR13" s="286">
        <v>32.200000000000003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29892</v>
      </c>
      <c r="AP14" s="284">
        <v>4094</v>
      </c>
      <c r="AQ14" s="285">
        <v>3603</v>
      </c>
      <c r="AR14" s="286">
        <v>13.6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-67774</v>
      </c>
      <c r="AP15" s="284">
        <v>-9283</v>
      </c>
      <c r="AQ15" s="285">
        <v>-9266</v>
      </c>
      <c r="AR15" s="286">
        <v>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1565346</v>
      </c>
      <c r="AP16" s="284">
        <v>214402</v>
      </c>
      <c r="AQ16" s="285">
        <v>204668</v>
      </c>
      <c r="AR16" s="286">
        <v>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18.22</v>
      </c>
      <c r="AP21" s="298">
        <v>17.07</v>
      </c>
      <c r="AQ21" s="299">
        <v>1.1499999999999999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96.5</v>
      </c>
      <c r="AP22" s="303">
        <v>95.6</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989009</v>
      </c>
      <c r="AP32" s="312">
        <v>135462</v>
      </c>
      <c r="AQ32" s="313">
        <v>121688</v>
      </c>
      <c r="AR32" s="314">
        <v>11.3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483</v>
      </c>
      <c r="AP33" s="312" t="s">
        <v>483</v>
      </c>
      <c r="AQ33" s="313">
        <v>42</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483</v>
      </c>
      <c r="AP34" s="312" t="s">
        <v>483</v>
      </c>
      <c r="AQ34" s="313">
        <v>167</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58168</v>
      </c>
      <c r="AP35" s="312">
        <v>7967</v>
      </c>
      <c r="AQ35" s="313">
        <v>24481</v>
      </c>
      <c r="AR35" s="314">
        <v>-67.5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112676</v>
      </c>
      <c r="AP36" s="312">
        <v>15433</v>
      </c>
      <c r="AQ36" s="313">
        <v>4187</v>
      </c>
      <c r="AR36" s="314">
        <v>268.60000000000002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v>2</v>
      </c>
      <c r="AP37" s="312">
        <v>0</v>
      </c>
      <c r="AQ37" s="313">
        <v>813</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v>29</v>
      </c>
      <c r="AP38" s="315">
        <v>4</v>
      </c>
      <c r="AQ38" s="316">
        <v>19</v>
      </c>
      <c r="AR38" s="304">
        <v>-78.900000000000006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-12292</v>
      </c>
      <c r="AP39" s="312">
        <v>-1684</v>
      </c>
      <c r="AQ39" s="313">
        <v>-4925</v>
      </c>
      <c r="AR39" s="314">
        <v>-65.8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-735032</v>
      </c>
      <c r="AP40" s="312">
        <v>-100676</v>
      </c>
      <c r="AQ40" s="313">
        <v>-96916</v>
      </c>
      <c r="AR40" s="314">
        <v>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412560</v>
      </c>
      <c r="AP41" s="312">
        <v>56507</v>
      </c>
      <c r="AQ41" s="313">
        <v>49555</v>
      </c>
      <c r="AR41" s="314">
        <v>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1266906</v>
      </c>
      <c r="AN51" s="334">
        <v>159882</v>
      </c>
      <c r="AO51" s="335">
        <v>9.1999999999999993</v>
      </c>
      <c r="AP51" s="336">
        <v>190274</v>
      </c>
      <c r="AQ51" s="337">
        <v>13.6</v>
      </c>
      <c r="AR51" s="338">
        <v>-4.4000000000000004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702810</v>
      </c>
      <c r="AN52" s="342">
        <v>88694</v>
      </c>
      <c r="AO52" s="343">
        <v>13.7</v>
      </c>
      <c r="AP52" s="344">
        <v>88584</v>
      </c>
      <c r="AQ52" s="345">
        <v>7.3</v>
      </c>
      <c r="AR52" s="346">
        <v>6.4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1240691</v>
      </c>
      <c r="AN53" s="334">
        <v>159574</v>
      </c>
      <c r="AO53" s="335">
        <v>-0.2</v>
      </c>
      <c r="AP53" s="336">
        <v>200194</v>
      </c>
      <c r="AQ53" s="337">
        <v>5.2</v>
      </c>
      <c r="AR53" s="338">
        <v>-5.4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682838</v>
      </c>
      <c r="AN54" s="342">
        <v>87825</v>
      </c>
      <c r="AO54" s="343">
        <v>-1</v>
      </c>
      <c r="AP54" s="344">
        <v>106422</v>
      </c>
      <c r="AQ54" s="345">
        <v>20.100000000000001</v>
      </c>
      <c r="AR54" s="346">
        <v>-21.1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1392172</v>
      </c>
      <c r="AN55" s="334">
        <v>182484</v>
      </c>
      <c r="AO55" s="335">
        <v>14.4</v>
      </c>
      <c r="AP55" s="336">
        <v>196914</v>
      </c>
      <c r="AQ55" s="337">
        <v>-1.6</v>
      </c>
      <c r="AR55" s="338">
        <v>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666163</v>
      </c>
      <c r="AN56" s="342">
        <v>87320</v>
      </c>
      <c r="AO56" s="343">
        <v>-0.6</v>
      </c>
      <c r="AP56" s="344">
        <v>98966</v>
      </c>
      <c r="AQ56" s="345">
        <v>-7</v>
      </c>
      <c r="AR56" s="346">
        <v>6.4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1309672</v>
      </c>
      <c r="AN57" s="334">
        <v>174879</v>
      </c>
      <c r="AO57" s="335">
        <v>-4.2</v>
      </c>
      <c r="AP57" s="336">
        <v>204757</v>
      </c>
      <c r="AQ57" s="337">
        <v>4</v>
      </c>
      <c r="AR57" s="338">
        <v>-8.1999999999999993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639568</v>
      </c>
      <c r="AN58" s="342">
        <v>85401</v>
      </c>
      <c r="AO58" s="343">
        <v>-2.2000000000000002</v>
      </c>
      <c r="AP58" s="344">
        <v>106071</v>
      </c>
      <c r="AQ58" s="345">
        <v>7.2</v>
      </c>
      <c r="AR58" s="346">
        <v>-9.4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1162214</v>
      </c>
      <c r="AN59" s="334">
        <v>159186</v>
      </c>
      <c r="AO59" s="335">
        <v>-9</v>
      </c>
      <c r="AP59" s="336">
        <v>194971</v>
      </c>
      <c r="AQ59" s="337">
        <v>-4.8</v>
      </c>
      <c r="AR59" s="338">
        <v>-4.2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650310</v>
      </c>
      <c r="AN60" s="342">
        <v>89071</v>
      </c>
      <c r="AO60" s="343">
        <v>4.3</v>
      </c>
      <c r="AP60" s="344">
        <v>105966</v>
      </c>
      <c r="AQ60" s="345">
        <v>-0.1</v>
      </c>
      <c r="AR60" s="346">
        <v>4.4000000000000004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1274331</v>
      </c>
      <c r="AN61" s="349">
        <v>167201</v>
      </c>
      <c r="AO61" s="350">
        <v>2</v>
      </c>
      <c r="AP61" s="351">
        <v>197422</v>
      </c>
      <c r="AQ61" s="352">
        <v>3.3</v>
      </c>
      <c r="AR61" s="338">
        <v>-1.3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668338</v>
      </c>
      <c r="AN62" s="342">
        <v>87662</v>
      </c>
      <c r="AO62" s="343">
        <v>2.8</v>
      </c>
      <c r="AP62" s="344">
        <v>101202</v>
      </c>
      <c r="AQ62" s="345">
        <v>5.5</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HqF9kMA5IDJh3MceIAs45tXcbb/Rx3GM8Xju0Wko4CC47ux7ywqhyK2Vx+Bd1EHBVkc8cGz8QSGpXlHIc+nOg==" saltValue="zzrCGdmcmwUQOLPwkMqT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1" spans="125:125" ht="13.5" hidden="1" customHeight="1" x14ac:dyDescent="0.15">
      <c r="DU121" s="259"/>
    </row>
  </sheetData>
  <sheetProtection algorithmName="SHA-512" hashValue="Qx/nmMdIJRfSvC4rc4DIt4XDHTF4O56w7UQb5HJSXViBBu2UPA5YZGeGMdLwSRRGbUqZOd+G779XVaMFcipP1w==" saltValue="ZX+mFwv/zwqjpfb9zDIe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MftwYvpEpJs944fStiPbwVbkw7kmFufUx72razbZi+3g+kCQATvkT7tO47qLJoZcTcn0wOkApP4qaws+WELLjQ==" saltValue="0cxZSSwrobExgUY0ORHG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20.84</v>
      </c>
      <c r="G47" s="12">
        <v>19.239999999999998</v>
      </c>
      <c r="H47" s="12">
        <v>18.649999999999999</v>
      </c>
      <c r="I47" s="12">
        <v>18.53</v>
      </c>
      <c r="J47" s="13">
        <v>19.059999999999999</v>
      </c>
    </row>
    <row r="48" spans="2:10" ht="57.75" customHeight="1" x14ac:dyDescent="0.15">
      <c r="B48" s="14"/>
      <c r="C48" s="1141" t="s">
        <v>4</v>
      </c>
      <c r="D48" s="1141"/>
      <c r="E48" s="1142"/>
      <c r="F48" s="15">
        <v>1.44</v>
      </c>
      <c r="G48" s="16">
        <v>1.23</v>
      </c>
      <c r="H48" s="16">
        <v>1.04</v>
      </c>
      <c r="I48" s="16">
        <v>0.92</v>
      </c>
      <c r="J48" s="17">
        <v>1.67</v>
      </c>
    </row>
    <row r="49" spans="2:10" ht="57.75" customHeight="1" thickBot="1" x14ac:dyDescent="0.2">
      <c r="B49" s="18"/>
      <c r="C49" s="1143" t="s">
        <v>5</v>
      </c>
      <c r="D49" s="1143"/>
      <c r="E49" s="1144"/>
      <c r="F49" s="19">
        <v>0.25</v>
      </c>
      <c r="G49" s="20" t="s">
        <v>527</v>
      </c>
      <c r="H49" s="20">
        <v>0.1</v>
      </c>
      <c r="I49" s="20" t="s">
        <v>528</v>
      </c>
      <c r="J49" s="21">
        <v>0.75</v>
      </c>
    </row>
    <row r="50" spans="2:10" x14ac:dyDescent="0.15"/>
  </sheetData>
  <sheetProtection algorithmName="SHA-512" hashValue="9gf80xdTYCp+L1lJW4XazQkEcTil64+UXKUKj24yZ3WMMnANP+sCfnQbe+VuuNP42TF06LtuUeo6Z0jE6qDoVA==" saltValue="FL3bfmO6D6ndIhqc/GUS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529</v>
      </c>
      <c r="D34" s="1151"/>
      <c r="E34" s="1152"/>
      <c r="F34" s="32">
        <v>2.97</v>
      </c>
      <c r="G34" s="33">
        <v>2.99</v>
      </c>
      <c r="H34" s="33">
        <v>7.76</v>
      </c>
      <c r="I34" s="33">
        <v>4.57</v>
      </c>
      <c r="J34" s="34">
        <v>4.5599999999999996</v>
      </c>
      <c r="K34" s="22"/>
      <c r="L34" s="22"/>
      <c r="M34" s="22"/>
      <c r="N34" s="22"/>
      <c r="O34" s="22"/>
      <c r="P34" s="22"/>
    </row>
    <row r="35" spans="1:16" ht="39" customHeight="1" x14ac:dyDescent="0.15">
      <c r="A35" s="22"/>
      <c r="B35" s="35"/>
      <c r="C35" s="1145" t="s">
        <v>530</v>
      </c>
      <c r="D35" s="1146"/>
      <c r="E35" s="1147"/>
      <c r="F35" s="36">
        <v>1.43</v>
      </c>
      <c r="G35" s="37">
        <v>1.22</v>
      </c>
      <c r="H35" s="37">
        <v>1.03</v>
      </c>
      <c r="I35" s="37">
        <v>0.92</v>
      </c>
      <c r="J35" s="38">
        <v>1.66</v>
      </c>
      <c r="K35" s="22"/>
      <c r="L35" s="22"/>
      <c r="M35" s="22"/>
      <c r="N35" s="22"/>
      <c r="O35" s="22"/>
      <c r="P35" s="22"/>
    </row>
    <row r="36" spans="1:16" ht="39" customHeight="1" x14ac:dyDescent="0.15">
      <c r="A36" s="22"/>
      <c r="B36" s="35"/>
      <c r="C36" s="1145" t="s">
        <v>531</v>
      </c>
      <c r="D36" s="1146"/>
      <c r="E36" s="1147"/>
      <c r="F36" s="36">
        <v>0.23</v>
      </c>
      <c r="G36" s="37">
        <v>0.11</v>
      </c>
      <c r="H36" s="37">
        <v>0.12</v>
      </c>
      <c r="I36" s="37">
        <v>0.62</v>
      </c>
      <c r="J36" s="38">
        <v>0.11</v>
      </c>
      <c r="K36" s="22"/>
      <c r="L36" s="22"/>
      <c r="M36" s="22"/>
      <c r="N36" s="22"/>
      <c r="O36" s="22"/>
      <c r="P36" s="22"/>
    </row>
    <row r="37" spans="1:16" ht="39" customHeight="1" x14ac:dyDescent="0.15">
      <c r="A37" s="22"/>
      <c r="B37" s="35"/>
      <c r="C37" s="1145" t="s">
        <v>532</v>
      </c>
      <c r="D37" s="1146"/>
      <c r="E37" s="1147"/>
      <c r="F37" s="36">
        <v>0.06</v>
      </c>
      <c r="G37" s="37">
        <v>0.03</v>
      </c>
      <c r="H37" s="37">
        <v>0</v>
      </c>
      <c r="I37" s="37">
        <v>0.04</v>
      </c>
      <c r="J37" s="38">
        <v>0.05</v>
      </c>
      <c r="K37" s="22"/>
      <c r="L37" s="22"/>
      <c r="M37" s="22"/>
      <c r="N37" s="22"/>
      <c r="O37" s="22"/>
      <c r="P37" s="22"/>
    </row>
    <row r="38" spans="1:16" ht="39" customHeight="1" x14ac:dyDescent="0.15">
      <c r="A38" s="22"/>
      <c r="B38" s="35"/>
      <c r="C38" s="1145" t="s">
        <v>533</v>
      </c>
      <c r="D38" s="1146"/>
      <c r="E38" s="1147"/>
      <c r="F38" s="36">
        <v>0.05</v>
      </c>
      <c r="G38" s="37">
        <v>0.04</v>
      </c>
      <c r="H38" s="37">
        <v>0</v>
      </c>
      <c r="I38" s="37">
        <v>0.05</v>
      </c>
      <c r="J38" s="38">
        <v>0.04</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535</v>
      </c>
      <c r="D43" s="1149"/>
      <c r="E43" s="1150"/>
      <c r="F43" s="41">
        <v>0</v>
      </c>
      <c r="G43" s="42" t="s">
        <v>483</v>
      </c>
      <c r="H43" s="42" t="s">
        <v>483</v>
      </c>
      <c r="I43" s="42" t="s">
        <v>483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OlJO+qbj198SYY/dq6bFfCiIpCkgeyASwtiRJ6k4SflbjUHbTOJYh6AYHyWanB4haZ6H5YsxmoP+WwcU/ti3g==" saltValue="LTksRJP/LIszAw85p0uy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833</v>
      </c>
      <c r="L45" s="60">
        <v>868</v>
      </c>
      <c r="M45" s="60">
        <v>937</v>
      </c>
      <c r="N45" s="60">
        <v>988</v>
      </c>
      <c r="O45" s="61">
        <v>989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78"/>
      <c r="C48" s="1179"/>
      <c r="D48" s="62"/>
      <c r="E48" s="1155" t="s">
        <v>13</v>
      </c>
      <c r="F48" s="1155"/>
      <c r="G48" s="1155"/>
      <c r="H48" s="1155"/>
      <c r="I48" s="1155"/>
      <c r="J48" s="1156"/>
      <c r="K48" s="63">
        <v>42</v>
      </c>
      <c r="L48" s="64">
        <v>49</v>
      </c>
      <c r="M48" s="64">
        <v>55</v>
      </c>
      <c r="N48" s="64">
        <v>56</v>
      </c>
      <c r="O48" s="65">
        <v>58</v>
      </c>
      <c r="P48" s="48"/>
      <c r="Q48" s="48"/>
      <c r="R48" s="48"/>
      <c r="S48" s="48"/>
      <c r="T48" s="48"/>
      <c r="U48" s="48"/>
    </row>
    <row r="49" spans="1:21" ht="30.75" customHeight="1" x14ac:dyDescent="0.15">
      <c r="A49" s="48"/>
      <c r="B49" s="1178"/>
      <c r="C49" s="1179"/>
      <c r="D49" s="62"/>
      <c r="E49" s="1155" t="s">
        <v>14</v>
      </c>
      <c r="F49" s="1155"/>
      <c r="G49" s="1155"/>
      <c r="H49" s="1155"/>
      <c r="I49" s="1155"/>
      <c r="J49" s="1156"/>
      <c r="K49" s="63">
        <v>111</v>
      </c>
      <c r="L49" s="64">
        <v>111</v>
      </c>
      <c r="M49" s="64">
        <v>110</v>
      </c>
      <c r="N49" s="64">
        <v>114</v>
      </c>
      <c r="O49" s="65">
        <v>113</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643</v>
      </c>
      <c r="L52" s="64">
        <v>676</v>
      </c>
      <c r="M52" s="64">
        <v>728</v>
      </c>
      <c r="N52" s="64">
        <v>746</v>
      </c>
      <c r="O52" s="65">
        <v>747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343</v>
      </c>
      <c r="L53" s="69">
        <v>352</v>
      </c>
      <c r="M53" s="69">
        <v>374</v>
      </c>
      <c r="N53" s="69">
        <v>412</v>
      </c>
      <c r="O53" s="70">
        <v>413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Cf806d/XP32NJ6K2v7VwjLCYAzwbHyYmsd0TWVRds18X/mugND9PX3crguUR05zicwLuCgN06Cxoi3KwRecrA==" saltValue="LLYdcG21iBzl/1vxp84C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96" t="s">
        <v>30</v>
      </c>
      <c r="C41" s="1197"/>
      <c r="D41" s="105"/>
      <c r="E41" s="1198" t="s">
        <v>31</v>
      </c>
      <c r="F41" s="1198"/>
      <c r="G41" s="1198"/>
      <c r="H41" s="1199"/>
      <c r="I41" s="355">
        <v>7955</v>
      </c>
      <c r="J41" s="356">
        <v>8306</v>
      </c>
      <c r="K41" s="356">
        <v>8401</v>
      </c>
      <c r="L41" s="356">
        <v>8089</v>
      </c>
      <c r="M41" s="357">
        <v>7555</v>
      </c>
    </row>
    <row r="42" spans="2:13" ht="27.75" customHeight="1" x14ac:dyDescent="0.15">
      <c r="B42" s="1186"/>
      <c r="C42" s="1187"/>
      <c r="D42" s="106"/>
      <c r="E42" s="1190" t="s">
        <v>32</v>
      </c>
      <c r="F42" s="1190"/>
      <c r="G42" s="1190"/>
      <c r="H42" s="1191"/>
      <c r="I42" s="358" t="s">
        <v>483</v>
      </c>
      <c r="J42" s="359" t="s">
        <v>483</v>
      </c>
      <c r="K42" s="359" t="s">
        <v>483</v>
      </c>
      <c r="L42" s="359" t="s">
        <v>483</v>
      </c>
      <c r="M42" s="360" t="s">
        <v>483</v>
      </c>
    </row>
    <row r="43" spans="2:13" ht="27.75" customHeight="1" x14ac:dyDescent="0.15">
      <c r="B43" s="1186"/>
      <c r="C43" s="1187"/>
      <c r="D43" s="106"/>
      <c r="E43" s="1190" t="s">
        <v>33</v>
      </c>
      <c r="F43" s="1190"/>
      <c r="G43" s="1190"/>
      <c r="H43" s="1191"/>
      <c r="I43" s="358">
        <v>712</v>
      </c>
      <c r="J43" s="359">
        <v>885</v>
      </c>
      <c r="K43" s="359">
        <v>965</v>
      </c>
      <c r="L43" s="359">
        <v>1187</v>
      </c>
      <c r="M43" s="360">
        <v>1156</v>
      </c>
    </row>
    <row r="44" spans="2:13" ht="27.75" customHeight="1" x14ac:dyDescent="0.15">
      <c r="B44" s="1186"/>
      <c r="C44" s="1187"/>
      <c r="D44" s="106"/>
      <c r="E44" s="1190" t="s">
        <v>34</v>
      </c>
      <c r="F44" s="1190"/>
      <c r="G44" s="1190"/>
      <c r="H44" s="1191"/>
      <c r="I44" s="358">
        <v>1151</v>
      </c>
      <c r="J44" s="359">
        <v>1023</v>
      </c>
      <c r="K44" s="359">
        <v>887</v>
      </c>
      <c r="L44" s="359">
        <v>823</v>
      </c>
      <c r="M44" s="360">
        <v>692</v>
      </c>
    </row>
    <row r="45" spans="2:13" ht="27.75" customHeight="1" x14ac:dyDescent="0.15">
      <c r="B45" s="1186"/>
      <c r="C45" s="1187"/>
      <c r="D45" s="106"/>
      <c r="E45" s="1190" t="s">
        <v>35</v>
      </c>
      <c r="F45" s="1190"/>
      <c r="G45" s="1190"/>
      <c r="H45" s="1191"/>
      <c r="I45" s="358">
        <v>1000</v>
      </c>
      <c r="J45" s="359">
        <v>978</v>
      </c>
      <c r="K45" s="359">
        <v>868</v>
      </c>
      <c r="L45" s="359">
        <v>822</v>
      </c>
      <c r="M45" s="360">
        <v>853</v>
      </c>
    </row>
    <row r="46" spans="2:13" ht="27.75" customHeight="1" x14ac:dyDescent="0.15">
      <c r="B46" s="1186"/>
      <c r="C46" s="1187"/>
      <c r="D46" s="107"/>
      <c r="E46" s="1190" t="s">
        <v>36</v>
      </c>
      <c r="F46" s="1190"/>
      <c r="G46" s="1190"/>
      <c r="H46" s="1191"/>
      <c r="I46" s="358">
        <v>1</v>
      </c>
      <c r="J46" s="359" t="s">
        <v>483</v>
      </c>
      <c r="K46" s="359" t="s">
        <v>483</v>
      </c>
      <c r="L46" s="359" t="s">
        <v>483</v>
      </c>
      <c r="M46" s="360" t="s">
        <v>483</v>
      </c>
    </row>
    <row r="47" spans="2:13" ht="27.75" customHeight="1" x14ac:dyDescent="0.15">
      <c r="B47" s="1186"/>
      <c r="C47" s="1187"/>
      <c r="D47" s="108"/>
      <c r="E47" s="1200" t="s">
        <v>37</v>
      </c>
      <c r="F47" s="1201"/>
      <c r="G47" s="1201"/>
      <c r="H47" s="1202"/>
      <c r="I47" s="358" t="s">
        <v>483</v>
      </c>
      <c r="J47" s="359" t="s">
        <v>483</v>
      </c>
      <c r="K47" s="359" t="s">
        <v>483</v>
      </c>
      <c r="L47" s="359" t="s">
        <v>483</v>
      </c>
      <c r="M47" s="360" t="s">
        <v>483</v>
      </c>
    </row>
    <row r="48" spans="2:13" ht="27.75" customHeight="1" x14ac:dyDescent="0.15">
      <c r="B48" s="1186"/>
      <c r="C48" s="1187"/>
      <c r="D48" s="106"/>
      <c r="E48" s="1190" t="s">
        <v>38</v>
      </c>
      <c r="F48" s="1190"/>
      <c r="G48" s="1190"/>
      <c r="H48" s="1191"/>
      <c r="I48" s="358" t="s">
        <v>483</v>
      </c>
      <c r="J48" s="359" t="s">
        <v>483</v>
      </c>
      <c r="K48" s="359" t="s">
        <v>483</v>
      </c>
      <c r="L48" s="359" t="s">
        <v>483</v>
      </c>
      <c r="M48" s="360" t="s">
        <v>483</v>
      </c>
    </row>
    <row r="49" spans="2:13" ht="27.75" customHeight="1" x14ac:dyDescent="0.15">
      <c r="B49" s="1188"/>
      <c r="C49" s="1189"/>
      <c r="D49" s="106"/>
      <c r="E49" s="1190" t="s">
        <v>39</v>
      </c>
      <c r="F49" s="1190"/>
      <c r="G49" s="1190"/>
      <c r="H49" s="1191"/>
      <c r="I49" s="358">
        <v>3</v>
      </c>
      <c r="J49" s="359" t="s">
        <v>483</v>
      </c>
      <c r="K49" s="359" t="s">
        <v>483</v>
      </c>
      <c r="L49" s="359" t="s">
        <v>483</v>
      </c>
      <c r="M49" s="360" t="s">
        <v>483</v>
      </c>
    </row>
    <row r="50" spans="2:13" ht="27.75" customHeight="1" x14ac:dyDescent="0.15">
      <c r="B50" s="1184" t="s">
        <v>40</v>
      </c>
      <c r="C50" s="1185"/>
      <c r="D50" s="109"/>
      <c r="E50" s="1190" t="s">
        <v>41</v>
      </c>
      <c r="F50" s="1190"/>
      <c r="G50" s="1190"/>
      <c r="H50" s="1191"/>
      <c r="I50" s="358">
        <v>3405</v>
      </c>
      <c r="J50" s="359">
        <v>3424</v>
      </c>
      <c r="K50" s="359">
        <v>3805</v>
      </c>
      <c r="L50" s="359">
        <v>3832</v>
      </c>
      <c r="M50" s="360">
        <v>3883</v>
      </c>
    </row>
    <row r="51" spans="2:13" ht="27.75" customHeight="1" x14ac:dyDescent="0.15">
      <c r="B51" s="1186"/>
      <c r="C51" s="1187"/>
      <c r="D51" s="106"/>
      <c r="E51" s="1190" t="s">
        <v>42</v>
      </c>
      <c r="F51" s="1190"/>
      <c r="G51" s="1190"/>
      <c r="H51" s="1191"/>
      <c r="I51" s="358">
        <v>207</v>
      </c>
      <c r="J51" s="359">
        <v>303</v>
      </c>
      <c r="K51" s="359">
        <v>386</v>
      </c>
      <c r="L51" s="359">
        <v>408</v>
      </c>
      <c r="M51" s="360">
        <v>398</v>
      </c>
    </row>
    <row r="52" spans="2:13" ht="27.75" customHeight="1" x14ac:dyDescent="0.15">
      <c r="B52" s="1188"/>
      <c r="C52" s="1189"/>
      <c r="D52" s="106"/>
      <c r="E52" s="1190" t="s">
        <v>43</v>
      </c>
      <c r="F52" s="1190"/>
      <c r="G52" s="1190"/>
      <c r="H52" s="1191"/>
      <c r="I52" s="358">
        <v>6513</v>
      </c>
      <c r="J52" s="359">
        <v>6557</v>
      </c>
      <c r="K52" s="359">
        <v>6318</v>
      </c>
      <c r="L52" s="359">
        <v>6154</v>
      </c>
      <c r="M52" s="360">
        <v>5845</v>
      </c>
    </row>
    <row r="53" spans="2:13" ht="27.75" customHeight="1" thickBot="1" x14ac:dyDescent="0.2">
      <c r="B53" s="1192" t="s">
        <v>19</v>
      </c>
      <c r="C53" s="1193"/>
      <c r="D53" s="110"/>
      <c r="E53" s="1194" t="s">
        <v>44</v>
      </c>
      <c r="F53" s="1194"/>
      <c r="G53" s="1194"/>
      <c r="H53" s="1195"/>
      <c r="I53" s="361">
        <v>697</v>
      </c>
      <c r="J53" s="362">
        <v>907</v>
      </c>
      <c r="K53" s="362">
        <v>613</v>
      </c>
      <c r="L53" s="362">
        <v>528</v>
      </c>
      <c r="M53" s="363">
        <v>130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Vm30XktK7omx5BXkIy/WbyZbsA+CUvd54h6ehMw86SvV+aZ/EzU5mHWLSuqdMAuuVVRkCYA7a6xy61/iNrD4A==" saltValue="FZGbgWmY3MaLeuhTz4Jn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825</v>
      </c>
      <c r="G55" s="122">
        <v>809</v>
      </c>
      <c r="H55" s="123">
        <v>830</v>
      </c>
    </row>
    <row r="56" spans="2:8" ht="52.5" customHeight="1" x14ac:dyDescent="0.15">
      <c r="B56" s="124"/>
      <c r="C56" s="1213" t="s">
        <v>47</v>
      </c>
      <c r="D56" s="1213"/>
      <c r="E56" s="1214"/>
      <c r="F56" s="125">
        <v>1634</v>
      </c>
      <c r="G56" s="125">
        <v>1635</v>
      </c>
      <c r="H56" s="126">
        <v>1635</v>
      </c>
    </row>
    <row r="57" spans="2:8" ht="53.25" customHeight="1" x14ac:dyDescent="0.15">
      <c r="B57" s="124"/>
      <c r="C57" s="1215" t="s">
        <v>48</v>
      </c>
      <c r="D57" s="1215"/>
      <c r="E57" s="1216"/>
      <c r="F57" s="127">
        <v>1193</v>
      </c>
      <c r="G57" s="127">
        <v>1435</v>
      </c>
      <c r="H57" s="128">
        <v>1732</v>
      </c>
    </row>
    <row r="58" spans="2:8" ht="45.75" customHeight="1" x14ac:dyDescent="0.15">
      <c r="B58" s="129"/>
      <c r="C58" s="1203" t="s">
        <v>551</v>
      </c>
      <c r="D58" s="1204"/>
      <c r="E58" s="1205"/>
      <c r="F58" s="130">
        <v>440</v>
      </c>
      <c r="G58" s="130">
        <v>488</v>
      </c>
      <c r="H58" s="131">
        <v>546</v>
      </c>
    </row>
    <row r="59" spans="2:8" ht="45.75" customHeight="1" x14ac:dyDescent="0.15">
      <c r="B59" s="129"/>
      <c r="C59" s="1203" t="s">
        <v>552</v>
      </c>
      <c r="D59" s="1204"/>
      <c r="E59" s="1205"/>
      <c r="F59" s="130" t="s">
        <v>556</v>
      </c>
      <c r="G59" s="130">
        <v>194</v>
      </c>
      <c r="H59" s="131">
        <v>461</v>
      </c>
    </row>
    <row r="60" spans="2:8" ht="45.75" customHeight="1" x14ac:dyDescent="0.15">
      <c r="B60" s="129"/>
      <c r="C60" s="1203" t="s">
        <v>553</v>
      </c>
      <c r="D60" s="1204"/>
      <c r="E60" s="1205"/>
      <c r="F60" s="130">
        <v>493</v>
      </c>
      <c r="G60" s="130">
        <v>478</v>
      </c>
      <c r="H60" s="131">
        <v>435</v>
      </c>
    </row>
    <row r="61" spans="2:8" ht="45.75" customHeight="1" x14ac:dyDescent="0.15">
      <c r="B61" s="129"/>
      <c r="C61" s="1203" t="s">
        <v>554</v>
      </c>
      <c r="D61" s="1204"/>
      <c r="E61" s="1205"/>
      <c r="F61" s="130">
        <v>125</v>
      </c>
      <c r="G61" s="130">
        <v>142</v>
      </c>
      <c r="H61" s="131">
        <v>151</v>
      </c>
    </row>
    <row r="62" spans="2:8" ht="45.75" customHeight="1" thickBot="1" x14ac:dyDescent="0.2">
      <c r="B62" s="132"/>
      <c r="C62" s="1206" t="s">
        <v>555</v>
      </c>
      <c r="D62" s="1207"/>
      <c r="E62" s="1208"/>
      <c r="F62" s="133">
        <v>75</v>
      </c>
      <c r="G62" s="133">
        <v>73</v>
      </c>
      <c r="H62" s="134">
        <v>80</v>
      </c>
    </row>
    <row r="63" spans="2:8" ht="52.5" customHeight="1" thickBot="1" x14ac:dyDescent="0.2">
      <c r="B63" s="135"/>
      <c r="C63" s="1209" t="s">
        <v>49</v>
      </c>
      <c r="D63" s="1209"/>
      <c r="E63" s="1210"/>
      <c r="F63" s="136">
        <v>3652</v>
      </c>
      <c r="G63" s="136">
        <v>3879</v>
      </c>
      <c r="H63" s="137">
        <v>4197</v>
      </c>
    </row>
    <row r="64" spans="2:8" x14ac:dyDescent="0.15"/>
  </sheetData>
  <sheetProtection algorithmName="SHA-512" hashValue="xd3z34ilvAVJqLW9Qdpfa1U5/sILxFxkLV8Bf3PkcfTY9XrwkwQxLwOsXe6QrBrjMacBNtLBlAu20OCc+KhgcQ==" saltValue="seOiBT8CMb9JTrZAUkOM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159882</v>
      </c>
      <c r="E3" s="156"/>
      <c r="F3" s="157">
        <v>190274</v>
      </c>
      <c r="G3" s="158"/>
      <c r="H3" s="159"/>
    </row>
    <row r="4" spans="1:8" x14ac:dyDescent="0.15">
      <c r="A4" s="160"/>
      <c r="B4" s="161"/>
      <c r="C4" s="162"/>
      <c r="D4" s="163">
        <v>88694</v>
      </c>
      <c r="E4" s="164"/>
      <c r="F4" s="165">
        <v>88584</v>
      </c>
      <c r="G4" s="166"/>
      <c r="H4" s="167"/>
    </row>
    <row r="5" spans="1:8" x14ac:dyDescent="0.15">
      <c r="A5" s="148" t="s">
        <v>516</v>
      </c>
      <c r="B5" s="153"/>
      <c r="C5" s="154"/>
      <c r="D5" s="155">
        <v>159574</v>
      </c>
      <c r="E5" s="156"/>
      <c r="F5" s="157">
        <v>200194</v>
      </c>
      <c r="G5" s="158"/>
      <c r="H5" s="159"/>
    </row>
    <row r="6" spans="1:8" x14ac:dyDescent="0.15">
      <c r="A6" s="160"/>
      <c r="B6" s="161"/>
      <c r="C6" s="162"/>
      <c r="D6" s="163">
        <v>87825</v>
      </c>
      <c r="E6" s="164"/>
      <c r="F6" s="165">
        <v>106422</v>
      </c>
      <c r="G6" s="166"/>
      <c r="H6" s="167"/>
    </row>
    <row r="7" spans="1:8" x14ac:dyDescent="0.15">
      <c r="A7" s="148" t="s">
        <v>517</v>
      </c>
      <c r="B7" s="153"/>
      <c r="C7" s="154"/>
      <c r="D7" s="155">
        <v>182484</v>
      </c>
      <c r="E7" s="156"/>
      <c r="F7" s="157">
        <v>196914</v>
      </c>
      <c r="G7" s="158"/>
      <c r="H7" s="159"/>
    </row>
    <row r="8" spans="1:8" x14ac:dyDescent="0.15">
      <c r="A8" s="160"/>
      <c r="B8" s="161"/>
      <c r="C8" s="162"/>
      <c r="D8" s="163">
        <v>87320</v>
      </c>
      <c r="E8" s="164"/>
      <c r="F8" s="165">
        <v>98966</v>
      </c>
      <c r="G8" s="166"/>
      <c r="H8" s="167"/>
    </row>
    <row r="9" spans="1:8" x14ac:dyDescent="0.15">
      <c r="A9" s="148" t="s">
        <v>518</v>
      </c>
      <c r="B9" s="153"/>
      <c r="C9" s="154"/>
      <c r="D9" s="155">
        <v>174879</v>
      </c>
      <c r="E9" s="156"/>
      <c r="F9" s="157">
        <v>204757</v>
      </c>
      <c r="G9" s="158"/>
      <c r="H9" s="159"/>
    </row>
    <row r="10" spans="1:8" x14ac:dyDescent="0.15">
      <c r="A10" s="160"/>
      <c r="B10" s="161"/>
      <c r="C10" s="162"/>
      <c r="D10" s="163">
        <v>85401</v>
      </c>
      <c r="E10" s="164"/>
      <c r="F10" s="165">
        <v>106071</v>
      </c>
      <c r="G10" s="166"/>
      <c r="H10" s="167"/>
    </row>
    <row r="11" spans="1:8" x14ac:dyDescent="0.15">
      <c r="A11" s="148" t="s">
        <v>519</v>
      </c>
      <c r="B11" s="153"/>
      <c r="C11" s="154"/>
      <c r="D11" s="155">
        <v>159186</v>
      </c>
      <c r="E11" s="156"/>
      <c r="F11" s="157">
        <v>194971</v>
      </c>
      <c r="G11" s="158"/>
      <c r="H11" s="159"/>
    </row>
    <row r="12" spans="1:8" x14ac:dyDescent="0.15">
      <c r="A12" s="160"/>
      <c r="B12" s="161"/>
      <c r="C12" s="168"/>
      <c r="D12" s="163">
        <v>89071</v>
      </c>
      <c r="E12" s="164"/>
      <c r="F12" s="165">
        <v>105966</v>
      </c>
      <c r="G12" s="166"/>
      <c r="H12" s="167"/>
    </row>
    <row r="13" spans="1:8" x14ac:dyDescent="0.15">
      <c r="A13" s="148"/>
      <c r="B13" s="153"/>
      <c r="C13" s="169"/>
      <c r="D13" s="170">
        <v>167201</v>
      </c>
      <c r="E13" s="171"/>
      <c r="F13" s="172">
        <v>197422</v>
      </c>
      <c r="G13" s="173"/>
      <c r="H13" s="159"/>
    </row>
    <row r="14" spans="1:8" x14ac:dyDescent="0.15">
      <c r="A14" s="160"/>
      <c r="B14" s="161"/>
      <c r="C14" s="162"/>
      <c r="D14" s="163">
        <v>87662</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1.44</v>
      </c>
      <c r="C19" s="174">
        <f>ROUND(VALUE(SUBSTITUTE(実質収支比率等に係る経年分析!G$48,"▲","-")),2)</f>
        <v>1.23</v>
      </c>
      <c r="D19" s="174">
        <f>ROUND(VALUE(SUBSTITUTE(実質収支比率等に係る経年分析!H$48,"▲","-")),2)</f>
        <v>1.04</v>
      </c>
      <c r="E19" s="174">
        <f>ROUND(VALUE(SUBSTITUTE(実質収支比率等に係る経年分析!I$48,"▲","-")),2)</f>
        <v>0.92</v>
      </c>
      <c r="F19" s="174">
        <f>ROUND(VALUE(SUBSTITUTE(実質収支比率等に係る経年分析!J$48,"▲","-")),2)</f>
        <v>1.67</v>
      </c>
    </row>
    <row r="20" spans="1:11" x14ac:dyDescent="0.15">
      <c r="A20" s="174" t="s">
        <v>53</v>
      </c>
      <c r="B20" s="174">
        <f>ROUND(VALUE(SUBSTITUTE(実質収支比率等に係る経年分析!F$47,"▲","-")),2)</f>
        <v>20.84</v>
      </c>
      <c r="C20" s="174">
        <f>ROUND(VALUE(SUBSTITUTE(実質収支比率等に係る経年分析!G$47,"▲","-")),2)</f>
        <v>19.239999999999998</v>
      </c>
      <c r="D20" s="174">
        <f>ROUND(VALUE(SUBSTITUTE(実質収支比率等に係る経年分析!H$47,"▲","-")),2)</f>
        <v>18.649999999999999</v>
      </c>
      <c r="E20" s="174">
        <f>ROUND(VALUE(SUBSTITUTE(実質収支比率等に係る経年分析!I$47,"▲","-")),2)</f>
        <v>18.53</v>
      </c>
      <c r="F20" s="174">
        <f>ROUND(VALUE(SUBSTITUTE(実質収支比率等に係る経年分析!J$47,"▲","-")),2)</f>
        <v>19.059999999999999</v>
      </c>
    </row>
    <row r="21" spans="1:11" x14ac:dyDescent="0.15">
      <c r="A21" s="174" t="s">
        <v>54</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-1.84</v>
      </c>
      <c r="D21" s="174">
        <f>IF(ISNUMBER(VALUE(SUBSTITUTE(実質収支比率等に係る経年分析!H$49,"▲","-"))),ROUND(VALUE(SUBSTITUTE(実質収支比率等に係る経年分析!H$49,"▲","-")),2),NA())</f>
        <v>0.1</v>
      </c>
      <c r="E21" s="174">
        <f>IF(ISNUMBER(VALUE(SUBSTITUTE(実質収支比率等に係る経年分析!I$49,"▲","-"))),ROUND(VALUE(SUBSTITUTE(実質収支比率等に係る経年分析!I$49,"▲","-")),2),NA())</f>
        <v>-1.06</v>
      </c>
      <c r="F21" s="174">
        <f>IF(ISNUMBER(VALUE(SUBSTITUTE(実質収支比率等に係る経年分析!J$49,"▲","-"))),ROUND(VALUE(SUBSTITUTE(実質収支比率等に係る経年分析!J$49,"▲","-")),2),NA())</f>
        <v>0.75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介護保険事業勘定特別会計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4.5599999999999996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643</v>
      </c>
      <c r="E42" s="176"/>
      <c r="F42" s="176"/>
      <c r="G42" s="176">
        <f>'実質公債費比率（分子）の構造'!L$52</f>
        <v>676</v>
      </c>
      <c r="H42" s="176"/>
      <c r="I42" s="176"/>
      <c r="J42" s="176">
        <f>'実質公債費比率（分子）の構造'!M$52</f>
        <v>728</v>
      </c>
      <c r="K42" s="176"/>
      <c r="L42" s="176"/>
      <c r="M42" s="176">
        <f>'実質公債費比率（分子）の構造'!N$52</f>
        <v>746</v>
      </c>
      <c r="N42" s="176"/>
      <c r="O42" s="176"/>
      <c r="P42" s="176">
        <f>'実質公債費比率（分子）の構造'!O$52</f>
        <v>747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111</v>
      </c>
      <c r="C45" s="176"/>
      <c r="D45" s="176"/>
      <c r="E45" s="176">
        <f>'実質公債費比率（分子）の構造'!L$49</f>
        <v>111</v>
      </c>
      <c r="F45" s="176"/>
      <c r="G45" s="176"/>
      <c r="H45" s="176">
        <f>'実質公債費比率（分子）の構造'!M$49</f>
        <v>110</v>
      </c>
      <c r="I45" s="176"/>
      <c r="J45" s="176"/>
      <c r="K45" s="176">
        <f>'実質公債費比率（分子）の構造'!N$49</f>
        <v>114</v>
      </c>
      <c r="L45" s="176"/>
      <c r="M45" s="176"/>
      <c r="N45" s="176">
        <f>'実質公債費比率（分子）の構造'!O$49</f>
        <v>113</v>
      </c>
      <c r="O45" s="176"/>
      <c r="P45" s="176"/>
    </row>
    <row r="46" spans="1:16" x14ac:dyDescent="0.15">
      <c r="A46" s="176" t="s">
        <v>64</v>
      </c>
      <c r="B46" s="176">
        <f>'実質公債費比率（分子）の構造'!K$48</f>
        <v>42</v>
      </c>
      <c r="C46" s="176"/>
      <c r="D46" s="176"/>
      <c r="E46" s="176">
        <f>'実質公債費比率（分子）の構造'!L$48</f>
        <v>49</v>
      </c>
      <c r="F46" s="176"/>
      <c r="G46" s="176"/>
      <c r="H46" s="176">
        <f>'実質公債費比率（分子）の構造'!M$48</f>
        <v>55</v>
      </c>
      <c r="I46" s="176"/>
      <c r="J46" s="176"/>
      <c r="K46" s="176">
        <f>'実質公債費比率（分子）の構造'!N$48</f>
        <v>56</v>
      </c>
      <c r="L46" s="176"/>
      <c r="M46" s="176"/>
      <c r="N46" s="176">
        <f>'実質公債費比率（分子）の構造'!O$48</f>
        <v>58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833</v>
      </c>
      <c r="C49" s="176"/>
      <c r="D49" s="176"/>
      <c r="E49" s="176">
        <f>'実質公債費比率（分子）の構造'!L$45</f>
        <v>868</v>
      </c>
      <c r="F49" s="176"/>
      <c r="G49" s="176"/>
      <c r="H49" s="176">
        <f>'実質公債費比率（分子）の構造'!M$45</f>
        <v>937</v>
      </c>
      <c r="I49" s="176"/>
      <c r="J49" s="176"/>
      <c r="K49" s="176">
        <f>'実質公債費比率（分子）の構造'!N$45</f>
        <v>988</v>
      </c>
      <c r="L49" s="176"/>
      <c r="M49" s="176"/>
      <c r="N49" s="176">
        <f>'実質公債費比率（分子）の構造'!O$45</f>
        <v>989</v>
      </c>
      <c r="O49" s="176"/>
      <c r="P49" s="176"/>
    </row>
    <row r="50" spans="1:16" x14ac:dyDescent="0.15">
      <c r="A50" s="176" t="s">
        <v>67</v>
      </c>
      <c r="B50" s="176" t="e">
        <f>NA()</f>
        <v>#N/A</v>
      </c>
      <c r="C50" s="176">
        <f>IF(ISNUMBER('実質公債費比率（分子）の構造'!K$53),'実質公債費比率（分子）の構造'!K$53,NA())</f>
        <v>343</v>
      </c>
      <c r="D50" s="176" t="e">
        <f>NA()</f>
        <v>#N/A</v>
      </c>
      <c r="E50" s="176" t="e">
        <f>NA()</f>
        <v>#N/A</v>
      </c>
      <c r="F50" s="176">
        <f>IF(ISNUMBER('実質公債費比率（分子）の構造'!L$53),'実質公債費比率（分子）の構造'!L$53,NA())</f>
        <v>352</v>
      </c>
      <c r="G50" s="176" t="e">
        <f>NA()</f>
        <v>#N/A</v>
      </c>
      <c r="H50" s="176" t="e">
        <f>NA()</f>
        <v>#N/A</v>
      </c>
      <c r="I50" s="176">
        <f>IF(ISNUMBER('実質公債費比率（分子）の構造'!M$53),'実質公債費比率（分子）の構造'!M$53,NA())</f>
        <v>374</v>
      </c>
      <c r="J50" s="176" t="e">
        <f>NA()</f>
        <v>#N/A</v>
      </c>
      <c r="K50" s="176" t="e">
        <f>NA()</f>
        <v>#N/A</v>
      </c>
      <c r="L50" s="176">
        <f>IF(ISNUMBER('実質公債費比率（分子）の構造'!N$53),'実質公債費比率（分子）の構造'!N$53,NA())</f>
        <v>412</v>
      </c>
      <c r="M50" s="176" t="e">
        <f>NA()</f>
        <v>#N/A</v>
      </c>
      <c r="N50" s="176" t="e">
        <f>NA()</f>
        <v>#N/A</v>
      </c>
      <c r="O50" s="176">
        <f>IF(ISNUMBER('実質公債費比率（分子）の構造'!O$53),'実質公債費比率（分子）の構造'!O$53,NA())</f>
        <v>413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6513</v>
      </c>
      <c r="E56" s="175"/>
      <c r="F56" s="175"/>
      <c r="G56" s="175">
        <f>'将来負担比率（分子）の構造'!J$52</f>
        <v>6557</v>
      </c>
      <c r="H56" s="175"/>
      <c r="I56" s="175"/>
      <c r="J56" s="175">
        <f>'将来負担比率（分子）の構造'!K$52</f>
        <v>6318</v>
      </c>
      <c r="K56" s="175"/>
      <c r="L56" s="175"/>
      <c r="M56" s="175">
        <f>'将来負担比率（分子）の構造'!L$52</f>
        <v>6154</v>
      </c>
      <c r="N56" s="175"/>
      <c r="O56" s="175"/>
      <c r="P56" s="175">
        <f>'将来負担比率（分子）の構造'!M$52</f>
        <v>5845</v>
      </c>
    </row>
    <row r="57" spans="1:16" x14ac:dyDescent="0.15">
      <c r="A57" s="175" t="s">
        <v>42</v>
      </c>
      <c r="B57" s="175"/>
      <c r="C57" s="175"/>
      <c r="D57" s="175">
        <f>'将来負担比率（分子）の構造'!I$51</f>
        <v>207</v>
      </c>
      <c r="E57" s="175"/>
      <c r="F57" s="175"/>
      <c r="G57" s="175">
        <f>'将来負担比率（分子）の構造'!J$51</f>
        <v>303</v>
      </c>
      <c r="H57" s="175"/>
      <c r="I57" s="175"/>
      <c r="J57" s="175">
        <f>'将来負担比率（分子）の構造'!K$51</f>
        <v>386</v>
      </c>
      <c r="K57" s="175"/>
      <c r="L57" s="175"/>
      <c r="M57" s="175">
        <f>'将来負担比率（分子）の構造'!L$51</f>
        <v>408</v>
      </c>
      <c r="N57" s="175"/>
      <c r="O57" s="175"/>
      <c r="P57" s="175">
        <f>'将来負担比率（分子）の構造'!M$51</f>
        <v>398</v>
      </c>
    </row>
    <row r="58" spans="1:16" x14ac:dyDescent="0.15">
      <c r="A58" s="175" t="s">
        <v>41</v>
      </c>
      <c r="B58" s="175"/>
      <c r="C58" s="175"/>
      <c r="D58" s="175">
        <f>'将来負担比率（分子）の構造'!I$50</f>
        <v>3405</v>
      </c>
      <c r="E58" s="175"/>
      <c r="F58" s="175"/>
      <c r="G58" s="175">
        <f>'将来負担比率（分子）の構造'!J$50</f>
        <v>3424</v>
      </c>
      <c r="H58" s="175"/>
      <c r="I58" s="175"/>
      <c r="J58" s="175">
        <f>'将来負担比率（分子）の構造'!K$50</f>
        <v>3805</v>
      </c>
      <c r="K58" s="175"/>
      <c r="L58" s="175"/>
      <c r="M58" s="175">
        <f>'将来負担比率（分子）の構造'!L$50</f>
        <v>3832</v>
      </c>
      <c r="N58" s="175"/>
      <c r="O58" s="175"/>
      <c r="P58" s="175">
        <f>'将来負担比率（分子）の構造'!M$50</f>
        <v>3883</v>
      </c>
    </row>
    <row r="59" spans="1:16" x14ac:dyDescent="0.15">
      <c r="A59" s="175" t="s">
        <v>39</v>
      </c>
      <c r="B59" s="175">
        <f>'将来負担比率（分子）の構造'!I$49</f>
        <v>3</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1000</v>
      </c>
      <c r="C62" s="175"/>
      <c r="D62" s="175"/>
      <c r="E62" s="175">
        <f>'将来負担比率（分子）の構造'!J$45</f>
        <v>978</v>
      </c>
      <c r="F62" s="175"/>
      <c r="G62" s="175"/>
      <c r="H62" s="175">
        <f>'将来負担比率（分子）の構造'!K$45</f>
        <v>868</v>
      </c>
      <c r="I62" s="175"/>
      <c r="J62" s="175"/>
      <c r="K62" s="175">
        <f>'将来負担比率（分子）の構造'!L$45</f>
        <v>822</v>
      </c>
      <c r="L62" s="175"/>
      <c r="M62" s="175"/>
      <c r="N62" s="175">
        <f>'将来負担比率（分子）の構造'!M$45</f>
        <v>853</v>
      </c>
      <c r="O62" s="175"/>
      <c r="P62" s="175"/>
    </row>
    <row r="63" spans="1:16" x14ac:dyDescent="0.15">
      <c r="A63" s="175" t="s">
        <v>34</v>
      </c>
      <c r="B63" s="175">
        <f>'将来負担比率（分子）の構造'!I$44</f>
        <v>1151</v>
      </c>
      <c r="C63" s="175"/>
      <c r="D63" s="175"/>
      <c r="E63" s="175">
        <f>'将来負担比率（分子）の構造'!J$44</f>
        <v>1023</v>
      </c>
      <c r="F63" s="175"/>
      <c r="G63" s="175"/>
      <c r="H63" s="175">
        <f>'将来負担比率（分子）の構造'!K$44</f>
        <v>887</v>
      </c>
      <c r="I63" s="175"/>
      <c r="J63" s="175"/>
      <c r="K63" s="175">
        <f>'将来負担比率（分子）の構造'!L$44</f>
        <v>823</v>
      </c>
      <c r="L63" s="175"/>
      <c r="M63" s="175"/>
      <c r="N63" s="175">
        <f>'将来負担比率（分子）の構造'!M$44</f>
        <v>692</v>
      </c>
      <c r="O63" s="175"/>
      <c r="P63" s="175"/>
    </row>
    <row r="64" spans="1:16" x14ac:dyDescent="0.15">
      <c r="A64" s="175" t="s">
        <v>33</v>
      </c>
      <c r="B64" s="175">
        <f>'将来負担比率（分子）の構造'!I$43</f>
        <v>712</v>
      </c>
      <c r="C64" s="175"/>
      <c r="D64" s="175"/>
      <c r="E64" s="175">
        <f>'将来負担比率（分子）の構造'!J$43</f>
        <v>885</v>
      </c>
      <c r="F64" s="175"/>
      <c r="G64" s="175"/>
      <c r="H64" s="175">
        <f>'将来負担比率（分子）の構造'!K$43</f>
        <v>965</v>
      </c>
      <c r="I64" s="175"/>
      <c r="J64" s="175"/>
      <c r="K64" s="175">
        <f>'将来負担比率（分子）の構造'!L$43</f>
        <v>1187</v>
      </c>
      <c r="L64" s="175"/>
      <c r="M64" s="175"/>
      <c r="N64" s="175">
        <f>'将来負担比率（分子）の構造'!M$43</f>
        <v>1156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7955</v>
      </c>
      <c r="C66" s="175"/>
      <c r="D66" s="175"/>
      <c r="E66" s="175">
        <f>'将来負担比率（分子）の構造'!J$41</f>
        <v>8306</v>
      </c>
      <c r="F66" s="175"/>
      <c r="G66" s="175"/>
      <c r="H66" s="175">
        <f>'将来負担比率（分子）の構造'!K$41</f>
        <v>8401</v>
      </c>
      <c r="I66" s="175"/>
      <c r="J66" s="175"/>
      <c r="K66" s="175">
        <f>'将来負担比率（分子）の構造'!L$41</f>
        <v>8089</v>
      </c>
      <c r="L66" s="175"/>
      <c r="M66" s="175"/>
      <c r="N66" s="175">
        <f>'将来負担比率（分子）の構造'!M$41</f>
        <v>7555</v>
      </c>
      <c r="O66" s="175"/>
      <c r="P66" s="175"/>
    </row>
    <row r="67" spans="1:16" x14ac:dyDescent="0.15">
      <c r="A67" s="175" t="s">
        <v>71</v>
      </c>
      <c r="B67" s="175" t="e">
        <f>NA()</f>
        <v>#N/A</v>
      </c>
      <c r="C67" s="175">
        <f>IF(ISNUMBER('将来負担比率（分子）の構造'!I$53), IF('将来負担比率（分子）の構造'!I$53 &lt; 0, 0, '将来負担比率（分子）の構造'!I$53), NA())</f>
        <v>697</v>
      </c>
      <c r="D67" s="175" t="e">
        <f>NA()</f>
        <v>#N/A</v>
      </c>
      <c r="E67" s="175" t="e">
        <f>NA()</f>
        <v>#N/A</v>
      </c>
      <c r="F67" s="175">
        <f>IF(ISNUMBER('将来負担比率（分子）の構造'!J$53), IF('将来負担比率（分子）の構造'!J$53 &lt; 0, 0, '将来負担比率（分子）の構造'!J$53), NA())</f>
        <v>907</v>
      </c>
      <c r="G67" s="175" t="e">
        <f>NA()</f>
        <v>#N/A</v>
      </c>
      <c r="H67" s="175" t="e">
        <f>NA()</f>
        <v>#N/A</v>
      </c>
      <c r="I67" s="175">
        <f>IF(ISNUMBER('将来負担比率（分子）の構造'!K$53), IF('将来負担比率（分子）の構造'!K$53 &lt; 0, 0, '将来負担比率（分子）の構造'!K$53), NA())</f>
        <v>613</v>
      </c>
      <c r="J67" s="175" t="e">
        <f>NA()</f>
        <v>#N/A</v>
      </c>
      <c r="K67" s="175" t="e">
        <f>NA()</f>
        <v>#N/A</v>
      </c>
      <c r="L67" s="175">
        <f>IF(ISNUMBER('将来負担比率（分子）の構造'!L$53), IF('将来負担比率（分子）の構造'!L$53 &lt; 0, 0, '将来負担比率（分子）の構造'!L$53), NA())</f>
        <v>528</v>
      </c>
      <c r="M67" s="175" t="e">
        <f>NA()</f>
        <v>#N/A</v>
      </c>
      <c r="N67" s="175" t="e">
        <f>NA()</f>
        <v>#N/A</v>
      </c>
      <c r="O67" s="175">
        <f>IF(ISNUMBER('将来負担比率（分子）の構造'!M$53), IF('将来負担比率（分子）の構造'!M$53 &lt; 0, 0, '将来負担比率（分子）の構造'!M$53), NA())</f>
        <v>130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825</v>
      </c>
      <c r="C72" s="179">
        <f>基金残高に係る経年分析!G55</f>
        <v>809</v>
      </c>
      <c r="D72" s="179">
        <f>基金残高に係る経年分析!H55</f>
        <v>830</v>
      </c>
    </row>
    <row r="73" spans="1:16" x14ac:dyDescent="0.15">
      <c r="A73" s="178" t="s">
        <v>74</v>
      </c>
      <c r="B73" s="179">
        <f>基金残高に係る経年分析!F56</f>
        <v>1634</v>
      </c>
      <c r="C73" s="179">
        <f>基金残高に係る経年分析!G56</f>
        <v>1635</v>
      </c>
      <c r="D73" s="179">
        <f>基金残高に係る経年分析!H56</f>
        <v>1635</v>
      </c>
    </row>
    <row r="74" spans="1:16" x14ac:dyDescent="0.15">
      <c r="A74" s="178" t="s">
        <v>75</v>
      </c>
      <c r="B74" s="179">
        <f>基金残高に係る経年分析!F57</f>
        <v>1193</v>
      </c>
      <c r="C74" s="179">
        <f>基金残高に係る経年分析!G57</f>
        <v>1435</v>
      </c>
      <c r="D74" s="179">
        <f>基金残高に係る経年分析!H57</f>
        <v>1732</v>
      </c>
    </row>
  </sheetData>
  <sheetProtection algorithmName="SHA-512" hashValue="wIalXXMKx2e1SRnN40lYC6pmSUZ5PxcLW4CXdxQwrE7ezQMc87IAhsHnt4NP9XHP74XqLe+FSruAialrAEWfFQ==" saltValue="2wsEGh/PLpC4jarlg6C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2025-03-18T06:19:43Z</cp:lastPrinted>
  <dcterms:created xsi:type="dcterms:W3CDTF">2025-02-19T05:39:35Z</dcterms:created>
  <dcterms:modified xsi:type="dcterms:W3CDTF">2025-03-24T01:49:34Z</dcterms:modified>
  <cp:category/>
</cp:coreProperties>
</file>