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Nnt080008006\課名\総務課\財政係\ZAISEI\決算\財務分析表\R06\01_1回目\02_提出\"/>
    </mc:Choice>
  </mc:AlternateContent>
  <xr:revisionPtr revIDLastSave="0" documentId="13_ncr:1_{82587563-ADF1-421A-9F13-D8356B3A7C08}" xr6:coauthVersionLast="47" xr6:coauthVersionMax="47" xr10:uidLastSave="{00000000-0000-0000-0000-000000000000}"/>
  <bookViews>
    <workbookView xWindow="-120" yWindow="-120" windowWidth="29040" windowHeight="15720" tabRatio="62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W40" i="10" s="1"/>
  <c r="BW41" i="10" s="1"/>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<sst xmlns="http://schemas.openxmlformats.org/spreadsheetml/2006/main" count="1075" uniqueCount="559">
  <si>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</si>
  <si>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</si>
  <si>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</si>
  <si>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</si>
  <si>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</si>
  <si>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</si>
  <si>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</si>
  <si>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</si>
  <si>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</si>
  <si>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</si>
  <si>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</si>
  <si>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</si>
  <si>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</si>
  <si>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</si>
  <si>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</si>
  <si>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</si>
  <si>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</si>
  <si>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</si>
  <si>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</si>
  <si>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</si>
  <si>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</si>
  <si>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</si>
  <si>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</si>
  <si>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</si>
  <si>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</si>
  <si>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</si>
  <si>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</si>
  <si>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</si>
  <si>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</si>
  <si>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</si>
  <si>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</si>
  <si>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</si>
  <si>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</si>
  <si>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</si>
  <si>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</si>
  <si>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</si>
  <si>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</si>
  <si>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</si>
  <si>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</si>
  <si>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</si>
  <si>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</si>
  <si>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</si>
  <si>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</si>
  <si>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</si>
  <si>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</si>
  <si>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</si>
  <si>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</si>
  <si>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</si>
  <si>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</si>
  <si>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</si>
  <si>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</si>
  <si>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</si>
  <si>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</si>
  <si>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</si>
  <si>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</si>
  <si>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</si>
  <si>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</si>
  <si>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</si>
  <si>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</si>
  <si>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</si>
  <si>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</si>
  <si>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</si>
  <si>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</si>
  <si>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</si>
  <si>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</si>
  <si>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</si>
  <si>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</si>
  <si>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</si>
  <si>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</si>
  <si>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</si>
  <si>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</si>
  <si>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</si>
  <si>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</si>
  <si>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</si>
  <si>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</si>
  <si>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</si>
  <si>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</si>
  <si>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</si>
  <si>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</si>
  <si>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</si>
  <si>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</si>
  <si>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</si>
  <si>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</si>
  <si>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</si>
  <si>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</si>
  <si>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</si>
  <si>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</si>
  <si>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</si>
  <si>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</si>
  <si>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</si>
  <si>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</si>
  <si>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</si>
  <si>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</si>
  <si>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</si>
  <si>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中種子町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</si>
  <si>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</si>
  <si>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</si>
  <si>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</si>
  <si>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</si>
  <si>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</si>
  <si>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</si>
  <si>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</si>
  <si>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</si>
  <si>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</si>
  <si>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</si>
  <si>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</si>
  <si>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</si>
  <si>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</si>
  <si>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</si>
  <si>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</si>
  <si>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</si>
  <si>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</si>
  <si>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</si>
  <si>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</si>
  <si>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</si>
  <si>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</si>
  <si>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</si>
  <si>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</si>
  <si>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</si>
  <si>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</si>
  <si>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</si>
  <si>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</si>
  <si>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</si>
  <si>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</si>
  <si>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</si>
  <si>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</si>
  <si>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</si>
  <si>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</si>
  <si>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</si>
  <si>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</si>
  <si>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</si>
  <si>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</si>
  <si>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</si>
  <si>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</si>
  <si>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</si>
  <si>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</si>
  <si>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</si>
  <si>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</si>
  <si>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</si>
  <si>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</si>
  <si>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</si>
  <si>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</si>
  <si>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</si>
  <si>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</si>
  <si>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</si>
  <si>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</si>
  <si>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</si>
  <si>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</si>
  <si>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</si>
  <si>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</si>
  <si>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</si>
  <si>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</si>
  <si>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</si>
  <si>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</si>
  <si>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</si>
  <si>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</si>
  <si>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</si>
  <si>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</si>
  <si>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</si>
  <si>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</si>
  <si>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</si>
  <si>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</si>
  <si>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</si>
  <si>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</si>
  <si>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</si>
  <si>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</si>
  <si>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</si>
  <si>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</si>
  <si>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</si>
  <si>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</si>
  <si>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</si>
  <si>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</si>
  <si>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</si>
  <si>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</si>
  <si>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</si>
  <si>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</si>
  <si>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</si>
  <si>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</si>
  <si>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</si>
  <si>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</si>
  <si>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</si>
  <si>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</si>
  <si>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</si>
  <si>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</si>
  <si>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</si>
  <si>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</si>
  <si>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</si>
  <si>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</si>
  <si>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</si>
  <si>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</si>
  <si>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</si>
  <si>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</si>
  <si>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</si>
  <si>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</si>
  <si>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</si>
  <si>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</si>
  <si>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</si>
  <si>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</si>
  <si>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</si>
  <si>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</si>
  <si>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</si>
  <si>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</si>
  <si>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</si>
  <si>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鹿児島県中種子町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</si>
  <si>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</si>
  <si>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</si>
  <si>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</si>
  <si>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</si>
  <si>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</si>
  <si>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</si>
  <si>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</si>
  <si>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</si>
  <si>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</si>
  <si>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</si>
  <si>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</si>
  <si>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</si>
  <si>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</si>
  <si>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</si>
  <si>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</si>
  <si>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</si>
  <si>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</si>
  <si>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</si>
  <si>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</si>
  <si>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</si>
  <si>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</si>
  <si>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</si>
  <si>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</si>
  <si>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</si>
  <si>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</si>
  <si>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</si>
  <si>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</si>
  <si>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</si>
  <si>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</si>
  <si>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</si>
  <si>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</si>
  <si>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</si>
  <si>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</si>
  <si>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</si>
  <si>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</si>
  <si>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</si>
  <si>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</si>
  <si>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</si>
  <si>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</si>
  <si>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</si>
  <si>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</si>
  <si>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</si>
  <si>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</si>
  <si>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</si>
  <si>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</si>
  <si>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</si>
  <si>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</si>
  <si>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</si>
  <si>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</si>
  <si>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</si>
  <si>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</si>
  <si>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</si>
  <si>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</si>
  <si>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</si>
  <si>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</si>
  <si>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</si>
  <si>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</si>
  <si>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</si>
  <si>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</si>
  <si>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</si>
  <si>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</si>
  <si>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</si>
  <si>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</si>
  <si>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</si>
  <si>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</si>
  <si>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</si>
  <si>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</si>
  <si>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</si>
  <si>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</si>
  <si>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</si>
  <si>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</si>
  <si>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</si>
  <si>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</si>
  <si>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</si>
  <si>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</si>
  <si>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</si>
  <si>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</si>
  <si>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</si>
  <si>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</si>
  <si>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</si>
  <si>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</si>
  <si>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</si>
  <si>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</si>
  <si>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</si>
  <si>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</si>
  <si>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</si>
  <si>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</si>
  <si>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</si>
  <si>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</si>
  <si>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</si>
  <si>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</si>
  <si>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</si>
  <si>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</si>
  <si>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</si>
  <si>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</si>
  <si>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</si>
  <si>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</si>
  <si>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</si>
  <si>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</si>
  <si>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</si>
  <si>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</si>
  <si>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</si>
  <si>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</si>
  <si>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</si>
  <si>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</si>
  <si>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</si>
  <si>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</si>
  <si>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</si>
  <si>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</si>
  <si>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</si>
  <si>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</si>
  <si>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</si>
  <si>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</si>
  <si>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</si>
  <si>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</si>
  <si>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</si>
  <si>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</si>
  <si>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</si>
  <si>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</si>
  <si>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</si>
  <si>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</si>
  <si>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</si>
  <si>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</si>
  <si>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</si>
  <si>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</si>
  <si>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</si>
  <si>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</si>
  <si>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</si>
  <si>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</si>
  <si>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</si>
  <si>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</si>
  <si>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</si>
  <si>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</si>
  <si>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</si>
  <si>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</si>
  <si>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</si>
  <si>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</si>
  <si>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</si>
  <si>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</si>
  <si>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</si>
  <si>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</si>
  <si>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</si>
  <si>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</si>
  <si>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</si>
  <si>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</si>
  <si>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</si>
  <si>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</si>
  <si>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</si>
  <si>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</si>
  <si>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鹿児島県中種子町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</si>
  <si>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</si>
  <si>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</si>
  <si>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</si>
  <si>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</si>
  <si>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</si>
  <si>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</si>
  <si>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</si>
  <si>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</si>
  <si>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</si>
  <si>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</si>
  <si>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</si>
  <si>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</si>
  <si>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</si>
  <si>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</si>
  <si>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</si>
  <si>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</si>
  <si>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</si>
  <si>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</si>
  <si>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</si>
  <si>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</si>
  <si>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</si>
  <si>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</si>
  <si>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</si>
  <si>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</si>
  <si>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</si>
  <si>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</si>
  <si>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</si>
  <si>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</si>
  <si>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</si>
  <si>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</si>
  <si>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</si>
  <si>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</si>
  <si>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</si>
  <si>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</si>
  <si>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介護保険事業勘定特別会計</t>
    <phoneticPr fontId="5"/>
  </si>
  <si>
    <t>後期高齢者医療特別会計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</si>
  <si>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</si>
  <si>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</si>
  <si>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</si>
  <si>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</si>
  <si>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</si>
  <si>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</si>
  <si>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</si>
  <si>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</si>
  <si>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</si>
  <si>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</si>
  <si>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</si>
  <si>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</si>
  <si>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</si>
  <si>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</si>
  <si>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</si>
  <si>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</si>
  <si>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</si>
  <si>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</si>
  <si>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</si>
  <si>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</si>
  <si>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</si>
  <si>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</si>
  <si>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</si>
  <si>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</si>
  <si>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</si>
  <si>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</si>
  <si>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</si>
  <si>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</si>
  <si>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</si>
  <si>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</si>
  <si>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</si>
  <si>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</si>
  <si>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</si>
  <si>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</si>
  <si>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</si>
  <si>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</si>
  <si>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</si>
  <si>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</si>
  <si>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</si>
  <si>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</si>
  <si>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</si>
  <si>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</si>
  <si>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</si>
  <si>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</si>
  <si>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</si>
  <si>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</si>
  <si>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</si>
  <si>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</si>
  <si>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</si>
  <si>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</si>
  <si>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</si>
  <si>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</si>
  <si>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</si>
  <si>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</si>
  <si>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</si>
  <si>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</si>
  <si>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</si>
  <si>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</si>
  <si>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</si>
  <si>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</si>
  <si>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</si>
  <si>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</si>
  <si>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</si>
  <si>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</si>
  <si>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</si>
  <si>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</si>
  <si>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</si>
  <si>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</si>
  <si>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</si>
  <si>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</si>
  <si>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</si>
  <si>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</si>
  <si>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</si>
  <si>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</si>
  <si>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</si>
  <si>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</si>
  <si>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</si>
  <si>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</si>
  <si>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</si>
  <si>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</si>
  <si>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</si>
  <si>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</si>
  <si>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</si>
  <si>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</si>
  <si>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</si>
  <si>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</si>
  <si>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</si>
  <si>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</si>
  <si>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</si>
  <si>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</si>
  <si>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</si>
  <si>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</si>
  <si>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</si>
  <si>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</si>
  <si>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</si>
  <si>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</si>
  <si>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</si>
  <si>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</si>
  <si>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</si>
  <si>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</si>
  <si>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</si>
  <si>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</si>
  <si>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</si>
  <si>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</si>
  <si>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</si>
  <si>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</si>
  <si>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</si>
  <si>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</si>
  <si>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</si>
  <si>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</si>
  <si>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</si>
  <si>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</si>
  <si>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</si>
  <si>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</si>
  <si>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</si>
  <si>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</si>
  <si>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</si>
  <si>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</si>
  <si>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</si>
  <si>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</si>
  <si>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</si>
  <si>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</si>
  <si>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</si>
  <si>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</si>
  <si>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</si>
  <si>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</si>
  <si>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</si>
  <si>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</si>
  <si>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</si>
  <si>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</si>
  <si>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</si>
  <si>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</si>
  <si>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</si>
  <si>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</si>
  <si>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</si>
  <si>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</si>
  <si>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</si>
  <si>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1.84</t>
  </si>
  <si>
    <t>▲ 1.06</t>
  </si>
  <si>
    <t>水道事業会計</t>
  </si>
  <si>
    <t>一般会計</t>
  </si>
  <si>
    <t>国民健康保険事業勘定特別会計</t>
  </si>
  <si>
    <t>介護保険事業勘定特別会計</t>
  </si>
  <si>
    <t>後期高齢者医療特別会計</t>
  </si>
  <si>
    <t>その他会計（赤字）</t>
  </si>
  <si>
    <t>その他会計（黒字）</t>
  </si>
  <si>
    <t>R02</t>
    <phoneticPr fontId="5"/>
  </si>
  <si>
    <t>R03</t>
    <phoneticPr fontId="5"/>
  </si>
  <si>
    <t>R04</t>
    <phoneticPr fontId="5"/>
  </si>
  <si>
    <t>R05</t>
    <phoneticPr fontId="5"/>
  </si>
  <si>
    <t>R06</t>
    <phoneticPr fontId="5"/>
  </si>
  <si>
    <t>鹿児島県市町村総合事務組合</t>
    <rPh sb="0" eb="13">
      <t>カゴシマケンシチョウソンソウゴウジムクミアイ</t>
    </rPh>
    <phoneticPr fontId="2"/>
  </si>
  <si>
    <t>中南衛生管理組合</t>
    <rPh sb="0" eb="8">
      <t>チュウナンエイセイカンリクミアイ</t>
    </rPh>
    <phoneticPr fontId="2"/>
  </si>
  <si>
    <t>熊毛地区消防組合</t>
    <rPh sb="0" eb="8">
      <t>クマゲチクショウボウクミアイ</t>
    </rPh>
    <phoneticPr fontId="2"/>
  </si>
  <si>
    <t>種子島地区広域事務組合</t>
    <rPh sb="0" eb="5">
      <t>タネガシマチク</t>
    </rPh>
    <rPh sb="5" eb="11">
      <t>コウイキジムクミアイ</t>
    </rPh>
    <phoneticPr fontId="2"/>
  </si>
  <si>
    <t>鹿児島県後期高齢者医療広域連合（一般会計）</t>
    <rPh sb="0" eb="9">
      <t>カゴシマケンコウキコウレイシャ</t>
    </rPh>
    <rPh sb="9" eb="11">
      <t>イリョウ</t>
    </rPh>
    <rPh sb="11" eb="15">
      <t>コウイキレンゴウ</t>
    </rPh>
    <rPh sb="16" eb="20">
      <t>イッパンカイケイ</t>
    </rPh>
    <phoneticPr fontId="2"/>
  </si>
  <si>
    <t>鹿児島県後期高齢医療広域連合（特別会計）</t>
    <rPh sb="0" eb="14">
      <t>カゴシマケンコウキコウレイイリョウコウイキレンゴウ</t>
    </rPh>
    <rPh sb="15" eb="19">
      <t>トクベツカイケイ</t>
    </rPh>
    <phoneticPr fontId="2"/>
  </si>
  <si>
    <t>公立種子島病院組合</t>
    <rPh sb="0" eb="9">
      <t>コウリツタネガシマビョウインクミアイ</t>
    </rPh>
    <phoneticPr fontId="2"/>
  </si>
  <si>
    <t>種子島産婦人科医院組合</t>
    <rPh sb="0" eb="11">
      <t>タネガシマサンフジンカイインクミアイ</t>
    </rPh>
    <phoneticPr fontId="2"/>
  </si>
  <si>
    <t>-</t>
    <phoneticPr fontId="2"/>
  </si>
  <si>
    <t>-</t>
    <phoneticPr fontId="2"/>
  </si>
  <si>
    <t>種子島農業公社</t>
    <rPh sb="0" eb="3">
      <t>タネガシマ</t>
    </rPh>
    <rPh sb="3" eb="5">
      <t>ノウギョウ</t>
    </rPh>
    <rPh sb="5" eb="7">
      <t>コウシャ</t>
    </rPh>
    <phoneticPr fontId="2"/>
  </si>
  <si>
    <t>-</t>
    <phoneticPr fontId="2"/>
  </si>
  <si>
    <t>-</t>
    <phoneticPr fontId="2"/>
  </si>
  <si>
    <t>ふるさと応援基金</t>
    <rPh sb="4" eb="6">
      <t>オウエン</t>
    </rPh>
    <rPh sb="6" eb="8">
      <t>キキン</t>
    </rPh>
    <phoneticPr fontId="5"/>
  </si>
  <si>
    <t>再編交付金基金</t>
    <rPh sb="0" eb="2">
      <t>サイヘン</t>
    </rPh>
    <rPh sb="2" eb="5">
      <t>コウフキン</t>
    </rPh>
    <rPh sb="5" eb="7">
      <t>キキン</t>
    </rPh>
    <phoneticPr fontId="5"/>
  </si>
  <si>
    <t>森林環境譲与税基金</t>
    <rPh sb="0" eb="2">
      <t>シンリン</t>
    </rPh>
    <rPh sb="2" eb="4">
      <t>カンキョウ</t>
    </rPh>
    <rPh sb="4" eb="7">
      <t>ジョウヨゼイ</t>
    </rPh>
    <rPh sb="7" eb="9">
      <t>キキン</t>
    </rPh>
    <phoneticPr fontId="5"/>
  </si>
  <si>
    <t>公共施設等総合管理基金</t>
    <rPh sb="0" eb="2">
      <t>コウキョウ</t>
    </rPh>
    <rPh sb="2" eb="4">
      <t>シセツ</t>
    </rPh>
    <rPh sb="4" eb="5">
      <t>トウ</t>
    </rPh>
    <rPh sb="5" eb="7">
      <t>ソウゴウ</t>
    </rPh>
    <rPh sb="7" eb="9">
      <t>カンリ</t>
    </rPh>
    <rPh sb="9" eb="11">
      <t>キキン</t>
    </rPh>
    <phoneticPr fontId="5"/>
  </si>
  <si>
    <t>ウミガメ奨学基金</t>
    <rPh sb="4" eb="6">
      <t>ショウガク</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</si>
</sst>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9922-463F-B870-605919B9CF6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159574</c:v>
                </c:pt>
                <c:pt idx="1">
                  <c:v>182484</c:v>
                </c:pt>
                <c:pt idx="2">
                  <c:v>174879</c:v>
                </c:pt>
                <c:pt idx="3">
                  <c:v>159186</c:v>
                </c:pt>
                <c:pt idx="4">
                  <c:v>180409</c:v>
                </c:pt>
              </c:numCache>
            </c:numRef>
          </c:val>
          <c:smooth val="0"/>
          <c:extLst>
            <c:ext xmlns:c16="http://schemas.microsoft.com/office/drawing/2014/chart" uri="{C3380CC4-5D6E-409C-BE32-E72D297353CC}">
              <c16:uniqueId val="{00000001-9922-463F-B870-605919B9CF6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1.23</c:v>
                </c:pt>
                <c:pt idx="1">
                  <c:v>1.04</c:v>
                </c:pt>
                <c:pt idx="2">
                  <c:v>0.92</c:v>
                </c:pt>
                <c:pt idx="3">
                  <c:v>1.67</c:v>
                </c:pt>
                <c:pt idx="4">
                  <c:v>2.36</c:v>
                </c:pt>
              </c:numCache>
            </c:numRef>
          </c:val>
          <c:extLst>
            <c:ext xmlns:c16="http://schemas.microsoft.com/office/drawing/2014/chart" uri="{C3380CC4-5D6E-409C-BE32-E72D297353CC}">
              <c16:uniqueId val="{00000000-8F72-4DB0-A52C-0080261E557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19.239999999999998</c:v>
                </c:pt>
                <c:pt idx="1">
                  <c:v>18.649999999999999</c:v>
                </c:pt>
                <c:pt idx="2">
                  <c:v>18.53</c:v>
                </c:pt>
                <c:pt idx="3">
                  <c:v>19.059999999999999</c:v>
                </c:pt>
                <c:pt idx="4">
                  <c:v>19.850000000000001</c:v>
                </c:pt>
              </c:numCache>
            </c:numRef>
          </c:val>
          <c:extLst>
            <c:ext xmlns:c16="http://schemas.microsoft.com/office/drawing/2014/chart" uri="{C3380CC4-5D6E-409C-BE32-E72D297353CC}">
              <c16:uniqueId val="{00000001-8F72-4DB0-A52C-0080261E557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-1.84</c:v>
                </c:pt>
                <c:pt idx="1">
                  <c:v>0.1</c:v>
                </c:pt>
                <c:pt idx="2">
                  <c:v>-1.06</c:v>
                </c:pt>
                <c:pt idx="3">
                  <c:v>0.75</c:v>
                </c:pt>
                <c:pt idx="4">
                  <c:v>0.71</c:v>
                </c:pt>
              </c:numCache>
            </c:numRef>
          </c:val>
          <c:smooth val="0"/>
          <c:extLst>
            <c:ext xmlns:c16="http://schemas.microsoft.com/office/drawing/2014/chart" uri="{C3380CC4-5D6E-409C-BE32-E72D297353CC}">
              <c16:uniqueId val="{00000002-8F72-4DB0-A52C-0080261E557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56E-4F9D-97BF-BA45F9437B2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56E-4F9D-97BF-BA45F9437B2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56E-4F9D-97BF-BA45F9437B2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56E-4F9D-97BF-BA45F9437B2E}"/>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56E-4F9D-97BF-BA45F9437B2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c:v>
                </c:pt>
                <c:pt idx="4">
                  <c:v>#N/A</c:v>
                </c:pt>
                <c:pt idx="5">
                  <c:v>0.05</c:v>
                </c:pt>
                <c:pt idx="6">
                  <c:v>#N/A</c:v>
                </c:pt>
                <c:pt idx="7">
                  <c:v>0.04</c:v>
                </c:pt>
                <c:pt idx="8">
                  <c:v>#N/A</c:v>
                </c:pt>
                <c:pt idx="9">
                  <c:v>0.06</c:v>
                </c:pt>
              </c:numCache>
            </c:numRef>
          </c:val>
          <c:extLst>
            <c:ext xmlns:c16="http://schemas.microsoft.com/office/drawing/2014/chart" uri="{C3380CC4-5D6E-409C-BE32-E72D297353CC}">
              <c16:uniqueId val="{00000005-556E-4F9D-97BF-BA45F9437B2E}"/>
            </c:ext>
          </c:extLst>
        </c:ser>
        <c:ser>
          <c:idx val="6"/>
          <c:order val="6"/>
          <c:tx>
            <c:strRef>
              <c:f>データシート!$A$33</c:f>
              <c:strCache>
                <c:ptCount val="1"/>
                <c:pt idx="0">
                  <c:v>介護保険事業勘定特別会計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0.03</c:v>
                </c:pt>
                <c:pt idx="2">
                  <c:v>#N/A</c:v>
                </c:pt>
                <c:pt idx="3">
                  <c:v>0</c:v>
                </c:pt>
                <c:pt idx="4">
                  <c:v>#N/A</c:v>
                </c:pt>
                <c:pt idx="5">
                  <c:v>0.04</c:v>
                </c:pt>
                <c:pt idx="6">
                  <c:v>#N/A</c:v>
                </c:pt>
                <c:pt idx="7">
                  <c:v>0.05</c:v>
                </c:pt>
                <c:pt idx="8">
                  <c:v>#N/A</c:v>
                </c:pt>
                <c:pt idx="9">
                  <c:v>0.08</c:v>
                </c:pt>
              </c:numCache>
            </c:numRef>
          </c:val>
          <c:extLst>
            <c:ext xmlns:c16="http://schemas.microsoft.com/office/drawing/2014/chart" uri="{C3380CC4-5D6E-409C-BE32-E72D297353CC}">
              <c16:uniqueId val="{00000006-556E-4F9D-97BF-BA45F9437B2E}"/>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0.11</c:v>
                </c:pt>
                <c:pt idx="2">
                  <c:v>#N/A</c:v>
                </c:pt>
                <c:pt idx="3">
                  <c:v>0.12</c:v>
                </c:pt>
                <c:pt idx="4">
                  <c:v>#N/A</c:v>
                </c:pt>
                <c:pt idx="5">
                  <c:v>0.62</c:v>
                </c:pt>
                <c:pt idx="6">
                  <c:v>#N/A</c:v>
                </c:pt>
                <c:pt idx="7">
                  <c:v>0.11</c:v>
                </c:pt>
                <c:pt idx="8">
                  <c:v>#N/A</c:v>
                </c:pt>
                <c:pt idx="9">
                  <c:v>0.13</c:v>
                </c:pt>
              </c:numCache>
            </c:numRef>
          </c:val>
          <c:extLst>
            <c:ext xmlns:c16="http://schemas.microsoft.com/office/drawing/2014/chart" uri="{C3380CC4-5D6E-409C-BE32-E72D297353CC}">
              <c16:uniqueId val="{00000007-556E-4F9D-97BF-BA45F9437B2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1.22</c:v>
                </c:pt>
                <c:pt idx="2">
                  <c:v>#N/A</c:v>
                </c:pt>
                <c:pt idx="3">
                  <c:v>1.03</c:v>
                </c:pt>
                <c:pt idx="4">
                  <c:v>#N/A</c:v>
                </c:pt>
                <c:pt idx="5">
                  <c:v>0.92</c:v>
                </c:pt>
                <c:pt idx="6">
                  <c:v>#N/A</c:v>
                </c:pt>
                <c:pt idx="7">
                  <c:v>1.66</c:v>
                </c:pt>
                <c:pt idx="8">
                  <c:v>#N/A</c:v>
                </c:pt>
                <c:pt idx="9">
                  <c:v>2.35</c:v>
                </c:pt>
              </c:numCache>
            </c:numRef>
          </c:val>
          <c:extLst>
            <c:ext xmlns:c16="http://schemas.microsoft.com/office/drawing/2014/chart" uri="{C3380CC4-5D6E-409C-BE32-E72D297353CC}">
              <c16:uniqueId val="{00000008-556E-4F9D-97BF-BA45F9437B2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2.99</c:v>
                </c:pt>
                <c:pt idx="2">
                  <c:v>#N/A</c:v>
                </c:pt>
                <c:pt idx="3">
                  <c:v>7.76</c:v>
                </c:pt>
                <c:pt idx="4">
                  <c:v>#N/A</c:v>
                </c:pt>
                <c:pt idx="5">
                  <c:v>4.57</c:v>
                </c:pt>
                <c:pt idx="6">
                  <c:v>#N/A</c:v>
                </c:pt>
                <c:pt idx="7">
                  <c:v>4.5599999999999996</c:v>
                </c:pt>
                <c:pt idx="8">
                  <c:v>#N/A</c:v>
                </c:pt>
                <c:pt idx="9">
                  <c:v>3.72</c:v>
                </c:pt>
              </c:numCache>
            </c:numRef>
          </c:val>
          <c:extLst>
            <c:ext xmlns:c16="http://schemas.microsoft.com/office/drawing/2014/chart" uri="{C3380CC4-5D6E-409C-BE32-E72D297353CC}">
              <c16:uniqueId val="{00000009-556E-4F9D-97BF-BA45F9437B2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676</c:v>
                </c:pt>
                <c:pt idx="5">
                  <c:v>728</c:v>
                </c:pt>
                <c:pt idx="8">
                  <c:v>746</c:v>
                </c:pt>
                <c:pt idx="11">
                  <c:v>747</c:v>
                </c:pt>
                <c:pt idx="14">
                  <c:v>715</c:v>
                </c:pt>
              </c:numCache>
            </c:numRef>
          </c:val>
          <c:extLst>
            <c:ext xmlns:c16="http://schemas.microsoft.com/office/drawing/2014/chart" uri="{C3380CC4-5D6E-409C-BE32-E72D297353CC}">
              <c16:uniqueId val="{00000000-C644-486E-A234-BBEA2F72581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644-486E-A234-BBEA2F72581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644-486E-A234-BBEA2F72581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111</c:v>
                </c:pt>
                <c:pt idx="3">
                  <c:v>110</c:v>
                </c:pt>
                <c:pt idx="6">
                  <c:v>114</c:v>
                </c:pt>
                <c:pt idx="9">
                  <c:v>113</c:v>
                </c:pt>
                <c:pt idx="12">
                  <c:v>119</c:v>
                </c:pt>
              </c:numCache>
            </c:numRef>
          </c:val>
          <c:extLst>
            <c:ext xmlns:c16="http://schemas.microsoft.com/office/drawing/2014/chart" uri="{C3380CC4-5D6E-409C-BE32-E72D297353CC}">
              <c16:uniqueId val="{00000003-C644-486E-A234-BBEA2F72581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49</c:v>
                </c:pt>
                <c:pt idx="3">
                  <c:v>55</c:v>
                </c:pt>
                <c:pt idx="6">
                  <c:v>56</c:v>
                </c:pt>
                <c:pt idx="9">
                  <c:v>58</c:v>
                </c:pt>
                <c:pt idx="12">
                  <c:v>57</c:v>
                </c:pt>
              </c:numCache>
            </c:numRef>
          </c:val>
          <c:extLst>
            <c:ext xmlns:c16="http://schemas.microsoft.com/office/drawing/2014/chart" uri="{C3380CC4-5D6E-409C-BE32-E72D297353CC}">
              <c16:uniqueId val="{00000004-C644-486E-A234-BBEA2F72581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44-486E-A234-BBEA2F72581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644-486E-A234-BBEA2F72581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868</c:v>
                </c:pt>
                <c:pt idx="3">
                  <c:v>937</c:v>
                </c:pt>
                <c:pt idx="6">
                  <c:v>988</c:v>
                </c:pt>
                <c:pt idx="9">
                  <c:v>989</c:v>
                </c:pt>
                <c:pt idx="12">
                  <c:v>955</c:v>
                </c:pt>
              </c:numCache>
            </c:numRef>
          </c:val>
          <c:extLst>
            <c:ext xmlns:c16="http://schemas.microsoft.com/office/drawing/2014/chart" uri="{C3380CC4-5D6E-409C-BE32-E72D297353CC}">
              <c16:uniqueId val="{00000007-C644-486E-A234-BBEA2F72581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352</c:v>
                </c:pt>
                <c:pt idx="2">
                  <c:v>#N/A</c:v>
                </c:pt>
                <c:pt idx="3">
                  <c:v>#N/A</c:v>
                </c:pt>
                <c:pt idx="4">
                  <c:v>374</c:v>
                </c:pt>
                <c:pt idx="5">
                  <c:v>#N/A</c:v>
                </c:pt>
                <c:pt idx="6">
                  <c:v>#N/A</c:v>
                </c:pt>
                <c:pt idx="7">
                  <c:v>412</c:v>
                </c:pt>
                <c:pt idx="8">
                  <c:v>#N/A</c:v>
                </c:pt>
                <c:pt idx="9">
                  <c:v>#N/A</c:v>
                </c:pt>
                <c:pt idx="10">
                  <c:v>413</c:v>
                </c:pt>
                <c:pt idx="11">
                  <c:v>#N/A</c:v>
                </c:pt>
                <c:pt idx="12">
                  <c:v>#N/A</c:v>
                </c:pt>
                <c:pt idx="13">
                  <c:v>416</c:v>
                </c:pt>
                <c:pt idx="14">
                  <c:v>#N/A</c:v>
                </c:pt>
              </c:numCache>
            </c:numRef>
          </c:val>
          <c:smooth val="0"/>
          <c:extLst>
            <c:ext xmlns:c16="http://schemas.microsoft.com/office/drawing/2014/chart" uri="{C3380CC4-5D6E-409C-BE32-E72D297353CC}">
              <c16:uniqueId val="{00000008-C644-486E-A234-BBEA2F72581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6557</c:v>
                </c:pt>
                <c:pt idx="5">
                  <c:v>6318</c:v>
                </c:pt>
                <c:pt idx="8">
                  <c:v>6154</c:v>
                </c:pt>
                <c:pt idx="11">
                  <c:v>5845</c:v>
                </c:pt>
                <c:pt idx="14">
                  <c:v>5548</c:v>
                </c:pt>
              </c:numCache>
            </c:numRef>
          </c:val>
          <c:extLst>
            <c:ext xmlns:c16="http://schemas.microsoft.com/office/drawing/2014/chart" uri="{C3380CC4-5D6E-409C-BE32-E72D297353CC}">
              <c16:uniqueId val="{00000000-27FB-4D3C-830C-E0415CECA1E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303</c:v>
                </c:pt>
                <c:pt idx="5">
                  <c:v>386</c:v>
                </c:pt>
                <c:pt idx="8">
                  <c:v>408</c:v>
                </c:pt>
                <c:pt idx="11">
                  <c:v>398</c:v>
                </c:pt>
                <c:pt idx="14">
                  <c:v>382</c:v>
                </c:pt>
              </c:numCache>
            </c:numRef>
          </c:val>
          <c:extLst>
            <c:ext xmlns:c16="http://schemas.microsoft.com/office/drawing/2014/chart" uri="{C3380CC4-5D6E-409C-BE32-E72D297353CC}">
              <c16:uniqueId val="{00000001-27FB-4D3C-830C-E0415CECA1E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3424</c:v>
                </c:pt>
                <c:pt idx="5">
                  <c:v>3805</c:v>
                </c:pt>
                <c:pt idx="8">
                  <c:v>3832</c:v>
                </c:pt>
                <c:pt idx="11">
                  <c:v>3883</c:v>
                </c:pt>
                <c:pt idx="14">
                  <c:v>3936</c:v>
                </c:pt>
              </c:numCache>
            </c:numRef>
          </c:val>
          <c:extLst>
            <c:ext xmlns:c16="http://schemas.microsoft.com/office/drawing/2014/chart" uri="{C3380CC4-5D6E-409C-BE32-E72D297353CC}">
              <c16:uniqueId val="{00000002-27FB-4D3C-830C-E0415CECA1E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FB-4D3C-830C-E0415CECA1E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7FB-4D3C-830C-E0415CECA1E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FB-4D3C-830C-E0415CECA1E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978</c:v>
                </c:pt>
                <c:pt idx="3">
                  <c:v>868</c:v>
                </c:pt>
                <c:pt idx="6">
                  <c:v>822</c:v>
                </c:pt>
                <c:pt idx="9">
                  <c:v>853</c:v>
                </c:pt>
                <c:pt idx="12">
                  <c:v>768</c:v>
                </c:pt>
              </c:numCache>
            </c:numRef>
          </c:val>
          <c:extLst>
            <c:ext xmlns:c16="http://schemas.microsoft.com/office/drawing/2014/chart" uri="{C3380CC4-5D6E-409C-BE32-E72D297353CC}">
              <c16:uniqueId val="{00000006-27FB-4D3C-830C-E0415CECA1E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1023</c:v>
                </c:pt>
                <c:pt idx="3">
                  <c:v>887</c:v>
                </c:pt>
                <c:pt idx="6">
                  <c:v>823</c:v>
                </c:pt>
                <c:pt idx="9">
                  <c:v>692</c:v>
                </c:pt>
                <c:pt idx="12">
                  <c:v>609</c:v>
                </c:pt>
              </c:numCache>
            </c:numRef>
          </c:val>
          <c:extLst>
            <c:ext xmlns:c16="http://schemas.microsoft.com/office/drawing/2014/chart" uri="{C3380CC4-5D6E-409C-BE32-E72D297353CC}">
              <c16:uniqueId val="{00000007-27FB-4D3C-830C-E0415CECA1E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885</c:v>
                </c:pt>
                <c:pt idx="3">
                  <c:v>965</c:v>
                </c:pt>
                <c:pt idx="6">
                  <c:v>1187</c:v>
                </c:pt>
                <c:pt idx="9">
                  <c:v>1156</c:v>
                </c:pt>
                <c:pt idx="12">
                  <c:v>1073</c:v>
                </c:pt>
              </c:numCache>
            </c:numRef>
          </c:val>
          <c:extLst>
            <c:ext xmlns:c16="http://schemas.microsoft.com/office/drawing/2014/chart" uri="{C3380CC4-5D6E-409C-BE32-E72D297353CC}">
              <c16:uniqueId val="{00000008-27FB-4D3C-830C-E0415CECA1E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7FB-4D3C-830C-E0415CECA1E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8306</c:v>
                </c:pt>
                <c:pt idx="3">
                  <c:v>8401</c:v>
                </c:pt>
                <c:pt idx="6">
                  <c:v>8089</c:v>
                </c:pt>
                <c:pt idx="9">
                  <c:v>7555</c:v>
                </c:pt>
                <c:pt idx="12">
                  <c:v>7216</c:v>
                </c:pt>
              </c:numCache>
            </c:numRef>
          </c:val>
          <c:extLst>
            <c:ext xmlns:c16="http://schemas.microsoft.com/office/drawing/2014/chart" uri="{C3380CC4-5D6E-409C-BE32-E72D297353CC}">
              <c16:uniqueId val="{0000000A-27FB-4D3C-830C-E0415CECA1E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907</c:v>
                </c:pt>
                <c:pt idx="2">
                  <c:v>#N/A</c:v>
                </c:pt>
                <c:pt idx="3">
                  <c:v>#N/A</c:v>
                </c:pt>
                <c:pt idx="4">
                  <c:v>613</c:v>
                </c:pt>
                <c:pt idx="5">
                  <c:v>#N/A</c:v>
                </c:pt>
                <c:pt idx="6">
                  <c:v>#N/A</c:v>
                </c:pt>
                <c:pt idx="7">
                  <c:v>528</c:v>
                </c:pt>
                <c:pt idx="8">
                  <c:v>#N/A</c:v>
                </c:pt>
                <c:pt idx="9">
                  <c:v>#N/A</c:v>
                </c:pt>
                <c:pt idx="10">
                  <c:v>130</c:v>
                </c:pt>
                <c:pt idx="11">
                  <c:v>#N/A</c:v>
                </c:pt>
                <c:pt idx="12">
                  <c:v>#N/A</c:v>
                </c:pt>
                <c:pt idx="13">
                  <c:v>0</c:v>
                </c:pt>
                <c:pt idx="14">
                  <c:v>#N/A</c:v>
                </c:pt>
              </c:numCache>
            </c:numRef>
          </c:val>
          <c:smooth val="0"/>
          <c:extLst>
            <c:ext xmlns:c16="http://schemas.microsoft.com/office/drawing/2014/chart" uri="{C3380CC4-5D6E-409C-BE32-E72D297353CC}">
              <c16:uniqueId val="{0000000B-27FB-4D3C-830C-E0415CECA1E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809</c:v>
                </c:pt>
                <c:pt idx="1">
                  <c:v>830</c:v>
                </c:pt>
                <c:pt idx="2">
                  <c:v>873</c:v>
                </c:pt>
              </c:numCache>
            </c:numRef>
          </c:val>
          <c:extLst>
            <c:ext xmlns:c16="http://schemas.microsoft.com/office/drawing/2014/chart" uri="{C3380CC4-5D6E-409C-BE32-E72D297353CC}">
              <c16:uniqueId val="{00000000-8E23-4E2B-80D4-3C901DC26F2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1635</c:v>
                </c:pt>
                <c:pt idx="1">
                  <c:v>1635</c:v>
                </c:pt>
                <c:pt idx="2">
                  <c:v>1654</c:v>
                </c:pt>
              </c:numCache>
            </c:numRef>
          </c:val>
          <c:extLst>
            <c:ext xmlns:c16="http://schemas.microsoft.com/office/drawing/2014/chart" uri="{C3380CC4-5D6E-409C-BE32-E72D297353CC}">
              <c16:uniqueId val="{00000001-8E23-4E2B-80D4-3C901DC26F2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1435</c:v>
                </c:pt>
                <c:pt idx="1">
                  <c:v>1732</c:v>
                </c:pt>
                <c:pt idx="2">
                  <c:v>1606</c:v>
                </c:pt>
              </c:numCache>
            </c:numRef>
          </c:val>
          <c:extLst>
            <c:ext xmlns:c16="http://schemas.microsoft.com/office/drawing/2014/chart" uri="{C3380CC4-5D6E-409C-BE32-E72D297353CC}">
              <c16:uniqueId val="{00000002-8E23-4E2B-80D4-3C901DC26F2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実質公債費比率の構造においては，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前年度比で元利償還金等は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百万円の減少であったものの，算入公債費等で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百万円の減少だったため，分子自体は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今後は，過疎・辺地対策事業債など交付税算入率の高い地方債の活用や，新規事業の見直し，点検を行い，公債費の適正管理に努める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本町では，満期一括償還方式での地方債の借入は行っていない。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地方債の適正管理による地方債現在高の大幅な減少に加え，公営企業債等繰入見込額及び組合等負担等見込額も減少したことで，充当可能財源等の減少もありながら将来負担比率の分子が大きく減少し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，将来負担比率自体が皆減。</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，職員数の適正管理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を引き続き実施し，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将来負担額の抑制に務める。また，地方債については交付税算入率の高い過疎・辺地対策事業債を活用するなどして，基金の取り崩しを回避し，健全な行財政運営に努める。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鹿児島県中種子町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財政調整基金へ</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百万円の剰余金処分による積立を行ったほか，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減債</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公共施設等の老朽化対策経費の増加に備えた公共施設等総合管理基金に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再編交付金による複数年度の事業活用のため再編交付金事業基金に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百万円の積立を行った。一方，再編交付金事業基金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の取り崩しを行った。基金全体では，積立額が取り崩し額を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減債基金及びその他特目基金については，それぞれの目的により順次取り崩しを行う予定であるが，再編交付金が継続して交付予定であるため，まだ増加が続くものと予想される。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公共施設等総合管理基金：公共施設等の統廃合を含めた適正管理の推進</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再編交付金事業基金：地元住民の生活の利便性向上や産業の振興に寄与</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寄附金を財源として，魅力あるふるさとづくりを推進</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公共施設等総合管理基金：公共施設の大規模改修のために，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百万円の予算積立を行ったため増加</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再編交付金事業基金：再編交付金による複数年度に渡る事業に活用するため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百万円の予算積立を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行った一方，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百万円取り崩しを行った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ため減少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ふるさと応援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百万円の積立を行った一方，地域公共交通確保維持や放課後児童クラブ補助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百万円の取り崩しによる減少</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公共施設等総合管理基金：公共施設等総合管理計画に基づき，今後増加が見込まれる公共施設等の改修事業へ充当する予定</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再編交付金事業基金：今後も交付予定の再編交付金を，事業計画に基づき計画的な積立，取り崩しを行う。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ふるさと応援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ふるさと納税等の寄付金を確保しながら，計画的な積立，取り崩しを行う。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剰余金処分による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百万円の積立を行ったことによる増加となった。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今後の財政需要を見込み，計画的に積立を行う方針である。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取り崩しは行わず，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利子積立含め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百万円の積立を行ったため増加となった。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地方債の償還計画を踏まえ，取り崩しを行う予定のため減少していくことが予想される。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7,102
7,057
136.94
8,142,263
8,007,345
103,686
4,398,622
7,216,359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人口減少や高齢化が進行していることに加え，小規模農家による農業が基幹産業であることから財政基盤が弱く，類似団体平均を下回っている。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今後も継続して，義務的経費や投資的経費の抑制を図るとともに，徴収体制の強化により税収確保に努め，財政健全化を図る。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50195</xdr:rowOff>
    </xdr:from>
    <xdr:to>
      <xdr:col>23</xdr:col>
      <xdr:colOff>133350</xdr:colOff>
      <xdr:row>44</xdr:row>
      <xdr:rowOff>61685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59399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61685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50195</xdr:rowOff>
    </xdr:from>
    <xdr:to>
      <xdr:col>15</xdr:col>
      <xdr:colOff>82550</xdr:colOff>
      <xdr:row>44</xdr:row>
      <xdr:rowOff>61685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50195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72770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4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85772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74282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経常収支比率については，昨年度に比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類似団体平均を上回っており，財政の硬直化が見て取れる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今後も継続して，適正な職員定員管理による人件費の削減や地方債新規発行の抑制による公債費の縮小に努め，比率の改善を図る。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167386</xdr:rowOff>
    </xdr:from>
    <xdr:to>
      <xdr:col>23</xdr:col>
      <xdr:colOff>133350</xdr:colOff>
      <xdr:row>64</xdr:row>
      <xdr:rowOff>87630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68736"/>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167386</xdr:rowOff>
    </xdr:from>
    <xdr:to>
      <xdr:col>19</xdr:col>
      <xdr:colOff>133350</xdr:colOff>
      <xdr:row>64</xdr:row>
      <xdr:rowOff>53848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6873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75692</xdr:rowOff>
    </xdr:from>
    <xdr:to>
      <xdr:col>15</xdr:col>
      <xdr:colOff>82550</xdr:colOff>
      <xdr:row>64</xdr:row>
      <xdr:rowOff>53848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77042"/>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75692</xdr:rowOff>
    </xdr:from>
    <xdr:to>
      <xdr:col>11</xdr:col>
      <xdr:colOff>31750</xdr:colOff>
      <xdr:row>64</xdr:row>
      <xdr:rowOff>34544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7704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8907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8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116586</xdr:rowOff>
    </xdr:from>
    <xdr:to>
      <xdr:col>19</xdr:col>
      <xdr:colOff>184150</xdr:colOff>
      <xdr:row>64</xdr:row>
      <xdr:rowOff>46736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31513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3048</xdr:rowOff>
    </xdr:from>
    <xdr:to>
      <xdr:col>15</xdr:col>
      <xdr:colOff>133350</xdr:colOff>
      <xdr:row>64</xdr:row>
      <xdr:rowOff>104648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89425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24892</xdr:rowOff>
    </xdr:from>
    <xdr:to>
      <xdr:col>11</xdr:col>
      <xdr:colOff>82550</xdr:colOff>
      <xdr:row>63</xdr:row>
      <xdr:rowOff>126492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111269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70121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[320,686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人口１人当たり人件費・物件費等決算額が類似団体平均を下回っているのは，ごみ処理業務等を一部事務組合で行っていることが要因と考えられる。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人件費・物件費の価格高騰が続き，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公共施設の管理において保有施設が多く，維持管理にかかる経費の増加が懸念されるため，民間への委託等も視野に入れ，経費の削減を図る。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38852</xdr:rowOff>
    </xdr:from>
    <xdr:to>
      <xdr:col>23</xdr:col>
      <xdr:colOff>133350</xdr:colOff>
      <xdr:row>82</xdr:row>
      <xdr:rowOff>113415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097752"/>
          <a:ext cx="838200" cy="7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14033</xdr:rowOff>
    </xdr:from>
    <xdr:to>
      <xdr:col>19</xdr:col>
      <xdr:colOff>133350</xdr:colOff>
      <xdr:row>82</xdr:row>
      <xdr:rowOff>38852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072933"/>
          <a:ext cx="8890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14033</xdr:rowOff>
    </xdr:from>
    <xdr:to>
      <xdr:col>15</xdr:col>
      <xdr:colOff>82550</xdr:colOff>
      <xdr:row>82</xdr:row>
      <xdr:rowOff>37041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4072933"/>
          <a:ext cx="889000" cy="2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135404</xdr:rowOff>
    </xdr:from>
    <xdr:to>
      <xdr:col>11</xdr:col>
      <xdr:colOff>31750</xdr:colOff>
      <xdr:row>82</xdr:row>
      <xdr:rowOff>37041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022854"/>
          <a:ext cx="889000" cy="7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62615</xdr:rowOff>
    </xdr:from>
    <xdr:to>
      <xdr:col>23</xdr:col>
      <xdr:colOff>184150</xdr:colOff>
      <xdr:row>82</xdr:row>
      <xdr:rowOff>164215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12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79142</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6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159502</xdr:rowOff>
    </xdr:from>
    <xdr:to>
      <xdr:col>19</xdr:col>
      <xdr:colOff>184150</xdr:colOff>
      <xdr:row>82</xdr:row>
      <xdr:rowOff>89652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04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99829</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815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134683</xdr:rowOff>
    </xdr:from>
    <xdr:to>
      <xdr:col>15</xdr:col>
      <xdr:colOff>133350</xdr:colOff>
      <xdr:row>82</xdr:row>
      <xdr:rowOff>64833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02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75010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79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157691</xdr:rowOff>
    </xdr:from>
    <xdr:to>
      <xdr:col>11</xdr:col>
      <xdr:colOff>82550</xdr:colOff>
      <xdr:row>82</xdr:row>
      <xdr:rowOff>87841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04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98018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814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84604</xdr:rowOff>
    </xdr:from>
    <xdr:to>
      <xdr:col>7</xdr:col>
      <xdr:colOff>31750</xdr:colOff>
      <xdr:row>82</xdr:row>
      <xdr:rowOff>14754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97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24931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740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ラスパイレス指数については，類似団体平均を上回っているが，昨年度に比べ低下している。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今後は，給与の見直しや各種手当の総点検を行うなど給与水準の適正化に努める。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85372</xdr:rowOff>
    </xdr:from>
    <xdr:to>
      <xdr:col>81</xdr:col>
      <xdr:colOff>44450</xdr:colOff>
      <xdr:row>85</xdr:row>
      <xdr:rowOff>98778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6179800" y="146586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155522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38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98778</xdr:rowOff>
    </xdr:from>
    <xdr:to>
      <xdr:col>77</xdr:col>
      <xdr:colOff>44450</xdr:colOff>
      <xdr:row>86</xdr:row>
      <xdr:rowOff>21166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672028"/>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7761</xdr:rowOff>
    </xdr:from>
    <xdr:to>
      <xdr:col>72</xdr:col>
      <xdr:colOff>203200</xdr:colOff>
      <xdr:row>86</xdr:row>
      <xdr:rowOff>21166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7524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58561</xdr:rowOff>
    </xdr:from>
    <xdr:to>
      <xdr:col>68</xdr:col>
      <xdr:colOff>152400</xdr:colOff>
      <xdr:row>86</xdr:row>
      <xdr:rowOff>7761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63181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6649</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57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47978</xdr:rowOff>
    </xdr:from>
    <xdr:to>
      <xdr:col>77</xdr:col>
      <xdr:colOff>95250</xdr:colOff>
      <xdr:row>85</xdr:row>
      <xdr:rowOff>149578</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134355</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70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128411</xdr:rowOff>
    </xdr:from>
    <xdr:to>
      <xdr:col>68</xdr:col>
      <xdr:colOff>203200</xdr:colOff>
      <xdr:row>86</xdr:row>
      <xdr:rowOff>58561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43338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94138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年度から令和３年度にかけて，行政需要に対応するために職員を大量に採用したことに加え，急速な人口減少の影響もあり類似団体平均を上回っている。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今後は，業務のデジタル化の推進など事務事業の見直しを図り，職員定員管理の適正化に努める。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9347</xdr:rowOff>
    </xdr:from>
    <xdr:to>
      <xdr:col>81</xdr:col>
      <xdr:colOff>44450</xdr:colOff>
      <xdr:row>61</xdr:row>
      <xdr:rowOff>33960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467797"/>
          <a:ext cx="838200" cy="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116120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31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152324</xdr:rowOff>
    </xdr:from>
    <xdr:to>
      <xdr:col>77</xdr:col>
      <xdr:colOff>44450</xdr:colOff>
      <xdr:row>61</xdr:row>
      <xdr:rowOff>9347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439324"/>
          <a:ext cx="889000" cy="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14826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148946</xdr:rowOff>
    </xdr:from>
    <xdr:to>
      <xdr:col>72</xdr:col>
      <xdr:colOff>203200</xdr:colOff>
      <xdr:row>60</xdr:row>
      <xdr:rowOff>152324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435946"/>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163593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133020</xdr:rowOff>
    </xdr:from>
    <xdr:to>
      <xdr:col>68</xdr:col>
      <xdr:colOff>152400</xdr:colOff>
      <xdr:row>60</xdr:row>
      <xdr:rowOff>148946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420020"/>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153458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154610</xdr:rowOff>
    </xdr:from>
    <xdr:to>
      <xdr:col>81</xdr:col>
      <xdr:colOff>95250</xdr:colOff>
      <xdr:row>61</xdr:row>
      <xdr:rowOff>84760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44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126687</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413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129997</xdr:rowOff>
    </xdr:from>
    <xdr:to>
      <xdr:col>77</xdr:col>
      <xdr:colOff>95250</xdr:colOff>
      <xdr:row>61</xdr:row>
      <xdr:rowOff>60147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41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44924</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503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101524</xdr:rowOff>
    </xdr:from>
    <xdr:to>
      <xdr:col>73</xdr:col>
      <xdr:colOff>44450</xdr:colOff>
      <xdr:row>61</xdr:row>
      <xdr:rowOff>31674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38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16451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47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98146</xdr:rowOff>
    </xdr:from>
    <xdr:to>
      <xdr:col>68</xdr:col>
      <xdr:colOff>203200</xdr:colOff>
      <xdr:row>61</xdr:row>
      <xdr:rowOff>28296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38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13073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471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82220</xdr:rowOff>
    </xdr:from>
    <xdr:to>
      <xdr:col>64</xdr:col>
      <xdr:colOff>152400</xdr:colOff>
      <xdr:row>61</xdr:row>
      <xdr:rowOff>12370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36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168597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45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実質公債費比率は，老朽化施設等の改修のために発行した地方債が近年に集中していたことから償還額が増加し，類似団体平均も上回り続けている。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今後も控えている施設等の大規模改修計画の整理・縮小・地方債以外の財源確保を図るなど，公共施設等総合管理計画に基づいた適正な施設管理により，地方債新規発行の抑制に努める。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146579</xdr:rowOff>
    </xdr:from>
    <xdr:to>
      <xdr:col>81</xdr:col>
      <xdr:colOff>44450</xdr:colOff>
      <xdr:row>42</xdr:row>
      <xdr:rowOff>15346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176029"/>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122890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09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106363</xdr:rowOff>
    </xdr:from>
    <xdr:to>
      <xdr:col>77</xdr:col>
      <xdr:colOff>44450</xdr:colOff>
      <xdr:row>41</xdr:row>
      <xdr:rowOff>146579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35813"/>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46690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3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76200</xdr:rowOff>
    </xdr:from>
    <xdr:to>
      <xdr:col>72</xdr:col>
      <xdr:colOff>203200</xdr:colOff>
      <xdr:row>41</xdr:row>
      <xdr:rowOff>106363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10565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26581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76200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135996</xdr:rowOff>
    </xdr:from>
    <xdr:to>
      <xdr:col>81</xdr:col>
      <xdr:colOff>95250</xdr:colOff>
      <xdr:row>42</xdr:row>
      <xdr:rowOff>66146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6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108073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3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95779</xdr:rowOff>
    </xdr:from>
    <xdr:to>
      <xdr:col>77</xdr:col>
      <xdr:colOff>95250</xdr:colOff>
      <xdr:row>42</xdr:row>
      <xdr:rowOff>25929</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10706</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11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55563</xdr:rowOff>
    </xdr:from>
    <xdr:to>
      <xdr:col>73</xdr:col>
      <xdr:colOff>44450</xdr:colOff>
      <xdr:row>41</xdr:row>
      <xdr:rowOff>157163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141940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将来負担比率は，地方債新規発行額の抑制による地方債残高の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より，大幅に減少した。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今後も，新規事業等について点検を行い，公債費等義務的経費の削減を中心に財政の健全化に努める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124581</xdr:rowOff>
    </xdr:from>
    <xdr:to>
      <xdr:col>77</xdr:col>
      <xdr:colOff>44450</xdr:colOff>
      <xdr:row>14</xdr:row>
      <xdr:rowOff>79526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353431"/>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79526</xdr:rowOff>
    </xdr:from>
    <xdr:to>
      <xdr:col>72</xdr:col>
      <xdr:colOff>203200</xdr:colOff>
      <xdr:row>14</xdr:row>
      <xdr:rowOff>102507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47982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102507</xdr:rowOff>
    </xdr:from>
    <xdr:to>
      <xdr:col>68</xdr:col>
      <xdr:colOff>152400</xdr:colOff>
      <xdr:row>15</xdr:row>
      <xdr:rowOff>43664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502807"/>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73781</xdr:rowOff>
    </xdr:from>
    <xdr:to>
      <xdr:col>77</xdr:col>
      <xdr:colOff>95250</xdr:colOff>
      <xdr:row>14</xdr:row>
      <xdr:rowOff>3931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30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160158</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389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28726</xdr:rowOff>
    </xdr:from>
    <xdr:to>
      <xdr:col>73</xdr:col>
      <xdr:colOff>44450</xdr:colOff>
      <xdr:row>14</xdr:row>
      <xdr:rowOff>130326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42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115103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51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51707</xdr:rowOff>
    </xdr:from>
    <xdr:to>
      <xdr:col>68</xdr:col>
      <xdr:colOff>203200</xdr:colOff>
      <xdr:row>14</xdr:row>
      <xdr:rowOff>153307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45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138084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53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164314</xdr:rowOff>
    </xdr:from>
    <xdr:to>
      <xdr:col>64</xdr:col>
      <xdr:colOff>152400</xdr:colOff>
      <xdr:row>15</xdr:row>
      <xdr:rowOff>94464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56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79241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65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7,102
7,057
136.94
8,142,263
8,007,345
103,686
4,398,622
7,216,359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人件費については，昨年度に比べ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会計年度任用職員を含めた職員数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多さが原因と考えられる。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今後については，各種手当を含めた給与制度の是正や，事務事業の見直しによる定員管理の適正化を進め，人件費の削減に努める。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43724</xdr:rowOff>
    </xdr:from>
    <xdr:to>
      <xdr:col>24</xdr:col>
      <xdr:colOff>25400</xdr:colOff>
      <xdr:row>37</xdr:row>
      <xdr:rowOff>141696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387374"/>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43724</xdr:rowOff>
    </xdr:from>
    <xdr:to>
      <xdr:col>19</xdr:col>
      <xdr:colOff>187325</xdr:colOff>
      <xdr:row>37</xdr:row>
      <xdr:rowOff>135164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38737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34488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135164</xdr:rowOff>
    </xdr:from>
    <xdr:to>
      <xdr:col>15</xdr:col>
      <xdr:colOff>98425</xdr:colOff>
      <xdr:row>37</xdr:row>
      <xdr:rowOff>154758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47881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34488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154758</xdr:rowOff>
    </xdr:from>
    <xdr:to>
      <xdr:col>11</xdr:col>
      <xdr:colOff>9525</xdr:colOff>
      <xdr:row>38</xdr:row>
      <xdr:rowOff>74749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498408"/>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112866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90896</xdr:rowOff>
    </xdr:from>
    <xdr:to>
      <xdr:col>24</xdr:col>
      <xdr:colOff>76200</xdr:colOff>
      <xdr:row>38</xdr:row>
      <xdr:rowOff>21045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345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62973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0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164374</xdr:rowOff>
    </xdr:from>
    <xdr:to>
      <xdr:col>20</xdr:col>
      <xdr:colOff>38100</xdr:colOff>
      <xdr:row>37</xdr:row>
      <xdr:rowOff>94524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3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79301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22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84364</xdr:rowOff>
    </xdr:from>
    <xdr:to>
      <xdr:col>15</xdr:col>
      <xdr:colOff>149225</xdr:colOff>
      <xdr:row>38</xdr:row>
      <xdr:rowOff>14514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170742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103958</xdr:rowOff>
    </xdr:from>
    <xdr:to>
      <xdr:col>11</xdr:col>
      <xdr:colOff>60325</xdr:colOff>
      <xdr:row>38</xdr:row>
      <xdr:rowOff>34108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4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18886</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53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23949</xdr:rowOff>
    </xdr:from>
    <xdr:to>
      <xdr:col>6</xdr:col>
      <xdr:colOff>171450</xdr:colOff>
      <xdr:row>38</xdr:row>
      <xdr:rowOff>125549</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53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110326</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62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物件費については，毎年の予算編成において改善・合理化を図っており，類似団体平均を大きく下回っている。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今後は，文化会館等の公共施設の多さから費用の増加が考えられるため，公共施設等総合管理計画に基づき，適切な施設管理による物件費の削減に努める。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136525</xdr:rowOff>
    </xdr:from>
    <xdr:to>
      <xdr:col>82</xdr:col>
      <xdr:colOff>107950</xdr:colOff>
      <xdr:row>14</xdr:row>
      <xdr:rowOff>79375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36537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136525</xdr:rowOff>
    </xdr:from>
    <xdr:to>
      <xdr:col>78</xdr:col>
      <xdr:colOff>69850</xdr:colOff>
      <xdr:row>14</xdr:row>
      <xdr:rowOff>117475</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36537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117475</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4511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3175</xdr:rowOff>
    </xdr:from>
    <xdr:to>
      <xdr:col>69</xdr:col>
      <xdr:colOff>92075</xdr:colOff>
      <xdr:row>14</xdr:row>
      <xdr:rowOff>50800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24034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28575</xdr:rowOff>
    </xdr:from>
    <xdr:to>
      <xdr:col>82</xdr:col>
      <xdr:colOff>158750</xdr:colOff>
      <xdr:row>14</xdr:row>
      <xdr:rowOff>130175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42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45102</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85725</xdr:rowOff>
    </xdr:from>
    <xdr:to>
      <xdr:col>78</xdr:col>
      <xdr:colOff>120650</xdr:colOff>
      <xdr:row>14</xdr:row>
      <xdr:rowOff>15875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31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26052</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083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66675</xdr:rowOff>
    </xdr:from>
    <xdr:to>
      <xdr:col>74</xdr:col>
      <xdr:colOff>31750</xdr:colOff>
      <xdr:row>14</xdr:row>
      <xdr:rowOff>168275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46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7002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2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111777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123825</xdr:rowOff>
    </xdr:from>
    <xdr:to>
      <xdr:col>65</xdr:col>
      <xdr:colOff>53975</xdr:colOff>
      <xdr:row>14</xdr:row>
      <xdr:rowOff>53975</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35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64152</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1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扶助費については，物価高騰対応重点支援地方創生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臨時交付金事業に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より昨年度から増加しており，類似団体平均を大きく上回っている。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今後も，子育て支援や高齢者福祉に要する経費の増加が見込まれるため，町単独事業については，所得制限や対象者の見直しを行い，経費の削減に努める。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58</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8044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57</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652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56</xdr:row>
      <xdr:rowOff>88900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65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69850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690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については，国民健康保険，介護保険，後期高齢者医療の特別会計への繰出金が占める割合が高くなっている。ポイントは類似団体平均を下回っているが，高齢化に伴い医療費や介護給付費の増加が予想されるため，各種保険税，保険料の適正化を図り，一般会計の負担軽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56</xdr:row>
      <xdr:rowOff>165100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9728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24130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4782800" y="9766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24130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9796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39370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9796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92727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若干の減少と類似団体平均の増加が要因により、類似団体平均を下回った。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各種団体への町単独の補助金について，町単独補助金審査会で毎年見直しを行っており，今後も継続して必要性の低い補助金は廃止を視野に入れた見直しを行い，補助費等の削減に努める。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xdr:rowOff>
    </xdr:from>
    <xdr:to>
      <xdr:col>82</xdr:col>
      <xdr:colOff>107950</xdr:colOff>
      <xdr:row>36</xdr:row>
      <xdr:rowOff>18415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7347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162577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6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104140</xdr:rowOff>
    </xdr:from>
    <xdr:to>
      <xdr:col>78</xdr:col>
      <xdr:colOff>69850</xdr:colOff>
      <xdr:row>36</xdr:row>
      <xdr:rowOff>18415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0489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45102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87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24130</xdr:rowOff>
    </xdr:from>
    <xdr:to>
      <xdr:col>73</xdr:col>
      <xdr:colOff>180975</xdr:colOff>
      <xdr:row>35</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2488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24130</xdr:rowOff>
    </xdr:from>
    <xdr:to>
      <xdr:col>69</xdr:col>
      <xdr:colOff>92075</xdr:colOff>
      <xdr:row>35</xdr:row>
      <xdr:rowOff>64135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248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99712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121920</xdr:rowOff>
    </xdr:from>
    <xdr:to>
      <xdr:col>82</xdr:col>
      <xdr:colOff>158750</xdr:colOff>
      <xdr:row>36</xdr:row>
      <xdr:rowOff>52070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138447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139065</xdr:rowOff>
    </xdr:from>
    <xdr:to>
      <xdr:col>78</xdr:col>
      <xdr:colOff>120650</xdr:colOff>
      <xdr:row>36</xdr:row>
      <xdr:rowOff>69215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53992</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22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53340</xdr:rowOff>
    </xdr:from>
    <xdr:to>
      <xdr:col>74</xdr:col>
      <xdr:colOff>31750</xdr:colOff>
      <xdr:row>35</xdr:row>
      <xdr:rowOff>154940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165117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2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144780</xdr:rowOff>
    </xdr:from>
    <xdr:to>
      <xdr:col>69</xdr:col>
      <xdr:colOff>142875</xdr:colOff>
      <xdr:row>35</xdr:row>
      <xdr:rowOff>74930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xdr:rowOff>
    </xdr:from>
    <xdr:to>
      <xdr:col>65</xdr:col>
      <xdr:colOff>53975</xdr:colOff>
      <xdr:row>35</xdr:row>
      <xdr:rowOff>114935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125112</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公債費については，地方債を活用した老朽化した公共施設の改修事業が集中したことから，元利償還金の増加により類似団体平均を上回っている。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今後も，新たに償還が開始される地方債があることから増加が予想されるため，新規事業の点検を徹底し，長期的な視点に立った財政計画により公債費の削減に努める。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111761</xdr:rowOff>
    </xdr:from>
    <xdr:to>
      <xdr:col>24</xdr:col>
      <xdr:colOff>25400</xdr:colOff>
      <xdr:row>77</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31341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149861</xdr:rowOff>
    </xdr:from>
    <xdr:to>
      <xdr:col>19</xdr:col>
      <xdr:colOff>187325</xdr:colOff>
      <xdr:row>77</xdr:row>
      <xdr:rowOff>153670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3515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96520</xdr:rowOff>
    </xdr:from>
    <xdr:to>
      <xdr:col>15</xdr:col>
      <xdr:colOff>98425</xdr:colOff>
      <xdr:row>77</xdr:row>
      <xdr:rowOff>153670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2981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104157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96520</xdr:rowOff>
    </xdr:from>
    <xdr:to>
      <xdr:col>11</xdr:col>
      <xdr:colOff>9525</xdr:colOff>
      <xdr:row>77</xdr:row>
      <xdr:rowOff>100330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298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60961</xdr:rowOff>
    </xdr:from>
    <xdr:to>
      <xdr:col>24</xdr:col>
      <xdr:colOff>76200</xdr:colOff>
      <xdr:row>77</xdr:row>
      <xdr:rowOff>162561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33038</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99061</xdr:rowOff>
    </xdr:from>
    <xdr:to>
      <xdr:col>20</xdr:col>
      <xdr:colOff>38100</xdr:colOff>
      <xdr:row>78</xdr:row>
      <xdr:rowOff>29211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13988</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387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102870</xdr:rowOff>
    </xdr:from>
    <xdr:to>
      <xdr:col>15</xdr:col>
      <xdr:colOff>149225</xdr:colOff>
      <xdr:row>78</xdr:row>
      <xdr:rowOff>33020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17797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45720</xdr:rowOff>
    </xdr:from>
    <xdr:to>
      <xdr:col>11</xdr:col>
      <xdr:colOff>60325</xdr:colOff>
      <xdr:row>77</xdr:row>
      <xdr:rowOff>147320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132097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以外に係る経常収支比率については，行財政改革や予算編成・執行の適正化により，物件費やその他の経費で類似団体平均を下回っているが，人件費や扶助費などの義務的経費においては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給与制度や社会保障関連の制度について見直しを行い，全体的な経費の削減に努める。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107950</xdr:rowOff>
    </xdr:from>
    <xdr:to>
      <xdr:col>82</xdr:col>
      <xdr:colOff>107950</xdr:colOff>
      <xdr:row>77</xdr:row>
      <xdr:rowOff>46989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138150"/>
          <a:ext cx="8382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107950</xdr:rowOff>
    </xdr:from>
    <xdr:to>
      <xdr:col>78</xdr:col>
      <xdr:colOff>69850</xdr:colOff>
      <xdr:row>76</xdr:row>
      <xdr:rowOff>149861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1381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52088</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88900</xdr:rowOff>
    </xdr:from>
    <xdr:to>
      <xdr:col>73</xdr:col>
      <xdr:colOff>180975</xdr:colOff>
      <xdr:row>76</xdr:row>
      <xdr:rowOff>149861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1191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88900</xdr:rowOff>
    </xdr:from>
    <xdr:to>
      <xdr:col>69</xdr:col>
      <xdr:colOff>92075</xdr:colOff>
      <xdr:row>77</xdr:row>
      <xdr:rowOff>16511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1191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12716</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57150</xdr:rowOff>
    </xdr:from>
    <xdr:to>
      <xdr:col>78</xdr:col>
      <xdr:colOff>120650</xdr:colOff>
      <xdr:row>76</xdr:row>
      <xdr:rowOff>158750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168927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85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38100</xdr:rowOff>
    </xdr:from>
    <xdr:to>
      <xdr:col>69</xdr:col>
      <xdr:colOff>142875</xdr:colOff>
      <xdr:row>76</xdr:row>
      <xdr:rowOff>139700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124477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137161</xdr:rowOff>
    </xdr:from>
    <xdr:to>
      <xdr:col>65</xdr:col>
      <xdr:colOff>53975</xdr:colOff>
      <xdr:row>77</xdr:row>
      <xdr:rowOff>67311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52088</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81320</xdr:rowOff>
    </xdr:from>
    <xdr:to>
      <xdr:col>29</xdr:col>
      <xdr:colOff>127000</xdr:colOff>
      <xdr:row>16</xdr:row>
      <xdr:rowOff>165929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72145"/>
          <a:ext cx="647700" cy="84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66096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5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165929</xdr:rowOff>
    </xdr:from>
    <xdr:to>
      <xdr:col>26</xdr:col>
      <xdr:colOff>50800</xdr:colOff>
      <xdr:row>17</xdr:row>
      <xdr:rowOff>23886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56754"/>
          <a:ext cx="698500" cy="29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74560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36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23886</xdr:rowOff>
    </xdr:from>
    <xdr:to>
      <xdr:col>22</xdr:col>
      <xdr:colOff>114300</xdr:colOff>
      <xdr:row>17</xdr:row>
      <xdr:rowOff>49704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86161"/>
          <a:ext cx="698500" cy="25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117166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7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49704</xdr:rowOff>
    </xdr:from>
    <xdr:to>
      <xdr:col>18</xdr:col>
      <xdr:colOff>177800</xdr:colOff>
      <xdr:row>17</xdr:row>
      <xdr:rowOff>77740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11979"/>
          <a:ext cx="698500" cy="28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141732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167536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30520</xdr:rowOff>
    </xdr:from>
    <xdr:to>
      <xdr:col>29</xdr:col>
      <xdr:colOff>177800</xdr:colOff>
      <xdr:row>16</xdr:row>
      <xdr:rowOff>132120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21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47047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6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115129</xdr:rowOff>
    </xdr:from>
    <xdr:to>
      <xdr:col>26</xdr:col>
      <xdr:colOff>101600</xdr:colOff>
      <xdr:row>17</xdr:row>
      <xdr:rowOff>45279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05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55456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74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144536</xdr:rowOff>
    </xdr:from>
    <xdr:to>
      <xdr:col>22</xdr:col>
      <xdr:colOff>165100</xdr:colOff>
      <xdr:row>17</xdr:row>
      <xdr:rowOff>74686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35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84863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0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170354</xdr:rowOff>
    </xdr:from>
    <xdr:to>
      <xdr:col>19</xdr:col>
      <xdr:colOff>38100</xdr:colOff>
      <xdr:row>17</xdr:row>
      <xdr:rowOff>100504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61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110681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30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26940</xdr:rowOff>
    </xdr:from>
    <xdr:to>
      <xdr:col>15</xdr:col>
      <xdr:colOff>101600</xdr:colOff>
      <xdr:row>17</xdr:row>
      <xdr:rowOff>128540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89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138717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5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212744</xdr:rowOff>
    </xdr:from>
    <xdr:to>
      <xdr:col>29</xdr:col>
      <xdr:colOff>127000</xdr:colOff>
      <xdr:row>35</xdr:row>
      <xdr:rowOff>250692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23094"/>
          <a:ext cx="647700" cy="37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0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250692</xdr:rowOff>
    </xdr:from>
    <xdr:to>
      <xdr:col>26</xdr:col>
      <xdr:colOff>50800</xdr:colOff>
      <xdr:row>35</xdr:row>
      <xdr:rowOff>277857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61042"/>
          <a:ext cx="698500" cy="27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75804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277857</xdr:rowOff>
    </xdr:from>
    <xdr:to>
      <xdr:col>22</xdr:col>
      <xdr:colOff>114300</xdr:colOff>
      <xdr:row>36</xdr:row>
      <xdr:rowOff>47237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88207"/>
          <a:ext cx="698500" cy="112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89387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4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47237</xdr:rowOff>
    </xdr:from>
    <xdr:to>
      <xdr:col>18</xdr:col>
      <xdr:colOff>177800</xdr:colOff>
      <xdr:row>36</xdr:row>
      <xdr:rowOff>119342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00487"/>
          <a:ext cx="698500" cy="72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161110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1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89730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21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161944</xdr:rowOff>
    </xdr:from>
    <xdr:to>
      <xdr:col>29</xdr:col>
      <xdr:colOff>177800</xdr:colOff>
      <xdr:row>35</xdr:row>
      <xdr:rowOff>263544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72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7021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1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199892</xdr:rowOff>
    </xdr:from>
    <xdr:to>
      <xdr:col>26</xdr:col>
      <xdr:colOff>101600</xdr:colOff>
      <xdr:row>35</xdr:row>
      <xdr:rowOff>301492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10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311669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79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227057</xdr:rowOff>
    </xdr:from>
    <xdr:to>
      <xdr:col>22</xdr:col>
      <xdr:colOff>165100</xdr:colOff>
      <xdr:row>35</xdr:row>
      <xdr:rowOff>328657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37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338834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0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339337</xdr:rowOff>
    </xdr:from>
    <xdr:to>
      <xdr:col>19</xdr:col>
      <xdr:colOff>38100</xdr:colOff>
      <xdr:row>36</xdr:row>
      <xdr:rowOff>98037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49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108214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1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68542</xdr:rowOff>
    </xdr:from>
    <xdr:to>
      <xdr:col>15</xdr:col>
      <xdr:colOff>101600</xdr:colOff>
      <xdr:row>36</xdr:row>
      <xdr:rowOff>170142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21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180319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9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7,102
7,057
136.94
8,142,263
8,007,345
103,686
4,398,622
7,216,359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5471</xdr:rowOff>
    </xdr:from>
    <xdr:to>
      <xdr:col>24</xdr:col>
      <xdr:colOff>63500</xdr:colOff>
      <xdr:row>36</xdr:row>
      <xdr:rowOff>79834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77671"/>
          <a:ext cx="838200" cy="7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15778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7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72185</xdr:rowOff>
    </xdr:from>
    <xdr:to>
      <xdr:col>19</xdr:col>
      <xdr:colOff>177800</xdr:colOff>
      <xdr:row>36</xdr:row>
      <xdr:rowOff>79834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244385"/>
          <a:ext cx="889000" cy="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28451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72185</xdr:rowOff>
    </xdr:from>
    <xdr:to>
      <xdr:col>15</xdr:col>
      <xdr:colOff>50800</xdr:colOff>
      <xdr:row>36</xdr:row>
      <xdr:rowOff>74668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44385"/>
          <a:ext cx="889000" cy="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46762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9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74668</xdr:rowOff>
    </xdr:from>
    <xdr:to>
      <xdr:col>10</xdr:col>
      <xdr:colOff>114300</xdr:colOff>
      <xdr:row>36</xdr:row>
      <xdr:rowOff>125819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46868"/>
          <a:ext cx="889000" cy="5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61520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96748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44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126121</xdr:rowOff>
    </xdr:from>
    <xdr:to>
      <xdr:col>24</xdr:col>
      <xdr:colOff>114300</xdr:colOff>
      <xdr:row>36</xdr:row>
      <xdr:rowOff>56271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148998</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78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29034</xdr:rowOff>
    </xdr:from>
    <xdr:to>
      <xdr:col>20</xdr:col>
      <xdr:colOff>38100</xdr:colOff>
      <xdr:row>36</xdr:row>
      <xdr:rowOff>130634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0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147161</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976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21385</xdr:rowOff>
    </xdr:from>
    <xdr:to>
      <xdr:col>15</xdr:col>
      <xdr:colOff>101600</xdr:colOff>
      <xdr:row>36</xdr:row>
      <xdr:rowOff>122985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9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139512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96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23868</xdr:rowOff>
    </xdr:from>
    <xdr:to>
      <xdr:col>10</xdr:col>
      <xdr:colOff>165100</xdr:colOff>
      <xdr:row>36</xdr:row>
      <xdr:rowOff>125468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9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141995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971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75019</xdr:rowOff>
    </xdr:from>
    <xdr:to>
      <xdr:col>6</xdr:col>
      <xdr:colOff>38100</xdr:colOff>
      <xdr:row>37</xdr:row>
      <xdr:rowOff>5169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4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21696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022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156731</xdr:rowOff>
    </xdr:from>
    <xdr:to>
      <xdr:col>24</xdr:col>
      <xdr:colOff>63500</xdr:colOff>
      <xdr:row>59</xdr:row>
      <xdr:rowOff>49948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100831"/>
          <a:ext cx="838200" cy="6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49948</xdr:rowOff>
    </xdr:from>
    <xdr:to>
      <xdr:col>19</xdr:col>
      <xdr:colOff>177800</xdr:colOff>
      <xdr:row>59</xdr:row>
      <xdr:rowOff>69462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165498"/>
          <a:ext cx="889000" cy="1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29046</xdr:rowOff>
    </xdr:from>
    <xdr:to>
      <xdr:col>15</xdr:col>
      <xdr:colOff>50800</xdr:colOff>
      <xdr:row>59</xdr:row>
      <xdr:rowOff>69462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10144596"/>
          <a:ext cx="889000" cy="4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29046</xdr:rowOff>
    </xdr:from>
    <xdr:to>
      <xdr:col>10</xdr:col>
      <xdr:colOff>114300</xdr:colOff>
      <xdr:row>59</xdr:row>
      <xdr:rowOff>98910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144596"/>
          <a:ext cx="889000" cy="6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105931</xdr:rowOff>
    </xdr:from>
    <xdr:to>
      <xdr:col>24</xdr:col>
      <xdr:colOff>114300</xdr:colOff>
      <xdr:row>59</xdr:row>
      <xdr:rowOff>36081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05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20858</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64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170598</xdr:rowOff>
    </xdr:from>
    <xdr:to>
      <xdr:col>20</xdr:col>
      <xdr:colOff>38100</xdr:colOff>
      <xdr:row>59</xdr:row>
      <xdr:rowOff>100748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11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91875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20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18662</xdr:rowOff>
    </xdr:from>
    <xdr:to>
      <xdr:col>15</xdr:col>
      <xdr:colOff>101600</xdr:colOff>
      <xdr:row>59</xdr:row>
      <xdr:rowOff>120262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13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111389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22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149696</xdr:rowOff>
    </xdr:from>
    <xdr:to>
      <xdr:col>10</xdr:col>
      <xdr:colOff>165100</xdr:colOff>
      <xdr:row>59</xdr:row>
      <xdr:rowOff>79846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70973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18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48110</xdr:rowOff>
    </xdr:from>
    <xdr:to>
      <xdr:col>6</xdr:col>
      <xdr:colOff>38100</xdr:colOff>
      <xdr:row>59</xdr:row>
      <xdr:rowOff>149710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6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140837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25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134443</xdr:rowOff>
    </xdr:from>
    <xdr:to>
      <xdr:col>24</xdr:col>
      <xdr:colOff>63500</xdr:colOff>
      <xdr:row>78</xdr:row>
      <xdr:rowOff>168292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07543"/>
          <a:ext cx="838200" cy="3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111240</xdr:rowOff>
    </xdr:from>
    <xdr:to>
      <xdr:col>19</xdr:col>
      <xdr:colOff>177800</xdr:colOff>
      <xdr:row>78</xdr:row>
      <xdr:rowOff>134443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84340"/>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48603</xdr:rowOff>
    </xdr:from>
    <xdr:to>
      <xdr:col>15</xdr:col>
      <xdr:colOff>50800</xdr:colOff>
      <xdr:row>78</xdr:row>
      <xdr:rowOff>111240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21703"/>
          <a:ext cx="889000" cy="6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48603</xdr:rowOff>
    </xdr:from>
    <xdr:to>
      <xdr:col>10</xdr:col>
      <xdr:colOff>114300</xdr:colOff>
      <xdr:row>78</xdr:row>
      <xdr:rowOff>144680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21703"/>
          <a:ext cx="889000" cy="9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117492</xdr:rowOff>
    </xdr:from>
    <xdr:to>
      <xdr:col>24</xdr:col>
      <xdr:colOff>114300</xdr:colOff>
      <xdr:row>79</xdr:row>
      <xdr:rowOff>47642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9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32419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0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83643</xdr:rowOff>
    </xdr:from>
    <xdr:to>
      <xdr:col>20</xdr:col>
      <xdr:colOff>38100</xdr:colOff>
      <xdr:row>79</xdr:row>
      <xdr:rowOff>13793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5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4920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4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60440</xdr:rowOff>
    </xdr:from>
    <xdr:to>
      <xdr:col>15</xdr:col>
      <xdr:colOff>101600</xdr:colOff>
      <xdr:row>78</xdr:row>
      <xdr:rowOff>162040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153167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2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169253</xdr:rowOff>
    </xdr:from>
    <xdr:to>
      <xdr:col>10</xdr:col>
      <xdr:colOff>165100</xdr:colOff>
      <xdr:row>78</xdr:row>
      <xdr:rowOff>99403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7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90530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346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93880</xdr:rowOff>
    </xdr:from>
    <xdr:to>
      <xdr:col>6</xdr:col>
      <xdr:colOff>38100</xdr:colOff>
      <xdr:row>79</xdr:row>
      <xdr:rowOff>24030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6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15157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5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166501</xdr:rowOff>
    </xdr:from>
    <xdr:to>
      <xdr:col>24</xdr:col>
      <xdr:colOff>63500</xdr:colOff>
      <xdr:row>94</xdr:row>
      <xdr:rowOff>92425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111351"/>
          <a:ext cx="838200" cy="9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42153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29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92425</xdr:rowOff>
    </xdr:from>
    <xdr:to>
      <xdr:col>19</xdr:col>
      <xdr:colOff>177800</xdr:colOff>
      <xdr:row>95</xdr:row>
      <xdr:rowOff>75518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208725"/>
          <a:ext cx="889000" cy="15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20793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7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54029</xdr:rowOff>
    </xdr:from>
    <xdr:to>
      <xdr:col>15</xdr:col>
      <xdr:colOff>50800</xdr:colOff>
      <xdr:row>95</xdr:row>
      <xdr:rowOff>75518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170329"/>
          <a:ext cx="889000" cy="19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113011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54029</xdr:rowOff>
    </xdr:from>
    <xdr:to>
      <xdr:col>10</xdr:col>
      <xdr:colOff>114300</xdr:colOff>
      <xdr:row>96</xdr:row>
      <xdr:rowOff>66128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170329"/>
          <a:ext cx="889000" cy="35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7662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4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111100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115701</xdr:rowOff>
    </xdr:from>
    <xdr:to>
      <xdr:col>24</xdr:col>
      <xdr:colOff>114300</xdr:colOff>
      <xdr:row>94</xdr:row>
      <xdr:rowOff>45851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06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138578</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911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41625</xdr:rowOff>
    </xdr:from>
    <xdr:to>
      <xdr:col>20</xdr:col>
      <xdr:colOff>38100</xdr:colOff>
      <xdr:row>94</xdr:row>
      <xdr:rowOff>143225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15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159752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93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24718</xdr:rowOff>
    </xdr:from>
    <xdr:to>
      <xdr:col>15</xdr:col>
      <xdr:colOff>101600</xdr:colOff>
      <xdr:row>95</xdr:row>
      <xdr:rowOff>126318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1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142845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08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3229</xdr:rowOff>
    </xdr:from>
    <xdr:to>
      <xdr:col>10</xdr:col>
      <xdr:colOff>165100</xdr:colOff>
      <xdr:row>94</xdr:row>
      <xdr:rowOff>104829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1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121356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894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15328</xdr:rowOff>
    </xdr:from>
    <xdr:to>
      <xdr:col>6</xdr:col>
      <xdr:colOff>38100</xdr:colOff>
      <xdr:row>96</xdr:row>
      <xdr:rowOff>116928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133455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24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48070</xdr:rowOff>
    </xdr:from>
    <xdr:to>
      <xdr:col>55</xdr:col>
      <xdr:colOff>0</xdr:colOff>
      <xdr:row>37</xdr:row>
      <xdr:rowOff>67152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91720"/>
          <a:ext cx="838200" cy="1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18350</xdr:rowOff>
    </xdr:from>
    <xdr:to>
      <xdr:col>50</xdr:col>
      <xdr:colOff>114300</xdr:colOff>
      <xdr:row>37</xdr:row>
      <xdr:rowOff>48070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62000"/>
          <a:ext cx="889000" cy="2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18350</xdr:rowOff>
    </xdr:from>
    <xdr:to>
      <xdr:col>45</xdr:col>
      <xdr:colOff>177800</xdr:colOff>
      <xdr:row>37</xdr:row>
      <xdr:rowOff>84946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62000"/>
          <a:ext cx="889000" cy="6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63050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40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166010</xdr:rowOff>
    </xdr:from>
    <xdr:to>
      <xdr:col>41</xdr:col>
      <xdr:colOff>50800</xdr:colOff>
      <xdr:row>37</xdr:row>
      <xdr:rowOff>84946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66760"/>
          <a:ext cx="889000" cy="26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69756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4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16352</xdr:rowOff>
    </xdr:from>
    <xdr:to>
      <xdr:col>55</xdr:col>
      <xdr:colOff>50800</xdr:colOff>
      <xdr:row>37</xdr:row>
      <xdr:rowOff>117952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6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166229</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3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168720</xdr:rowOff>
    </xdr:from>
    <xdr:to>
      <xdr:col>50</xdr:col>
      <xdr:colOff>165100</xdr:colOff>
      <xdr:row>37</xdr:row>
      <xdr:rowOff>98870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4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89997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43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139000</xdr:rowOff>
    </xdr:from>
    <xdr:to>
      <xdr:col>46</xdr:col>
      <xdr:colOff>38100</xdr:colOff>
      <xdr:row>37</xdr:row>
      <xdr:rowOff>69150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85677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08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34146</xdr:rowOff>
    </xdr:from>
    <xdr:to>
      <xdr:col>41</xdr:col>
      <xdr:colOff>101600</xdr:colOff>
      <xdr:row>37</xdr:row>
      <xdr:rowOff>135746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7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126874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470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115210</xdr:rowOff>
    </xdr:from>
    <xdr:to>
      <xdr:col>36</xdr:col>
      <xdr:colOff>165100</xdr:colOff>
      <xdr:row>36</xdr:row>
      <xdr:rowOff>45360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1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61887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89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147196</xdr:rowOff>
    </xdr:from>
    <xdr:to>
      <xdr:col>55</xdr:col>
      <xdr:colOff>0</xdr:colOff>
      <xdr:row>58</xdr:row>
      <xdr:rowOff>10401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919846"/>
          <a:ext cx="838200" cy="3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156226</xdr:rowOff>
    </xdr:from>
    <xdr:to>
      <xdr:col>50</xdr:col>
      <xdr:colOff>114300</xdr:colOff>
      <xdr:row>58</xdr:row>
      <xdr:rowOff>10401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928876"/>
          <a:ext cx="889000" cy="2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143808</xdr:rowOff>
    </xdr:from>
    <xdr:to>
      <xdr:col>45</xdr:col>
      <xdr:colOff>177800</xdr:colOff>
      <xdr:row>57</xdr:row>
      <xdr:rowOff>156226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916458"/>
          <a:ext cx="889000" cy="1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143808</xdr:rowOff>
    </xdr:from>
    <xdr:to>
      <xdr:col>41</xdr:col>
      <xdr:colOff>50800</xdr:colOff>
      <xdr:row>58</xdr:row>
      <xdr:rowOff>9767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916458"/>
          <a:ext cx="889000" cy="3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96396</xdr:rowOff>
    </xdr:from>
    <xdr:to>
      <xdr:col>55</xdr:col>
      <xdr:colOff>50800</xdr:colOff>
      <xdr:row>58</xdr:row>
      <xdr:rowOff>26546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6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74823</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4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131051</xdr:rowOff>
    </xdr:from>
    <xdr:to>
      <xdr:col>50</xdr:col>
      <xdr:colOff>165100</xdr:colOff>
      <xdr:row>58</xdr:row>
      <xdr:rowOff>61201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0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52328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99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105426</xdr:rowOff>
    </xdr:from>
    <xdr:to>
      <xdr:col>46</xdr:col>
      <xdr:colOff>38100</xdr:colOff>
      <xdr:row>58</xdr:row>
      <xdr:rowOff>35576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7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26703</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970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93008</xdr:rowOff>
    </xdr:from>
    <xdr:to>
      <xdr:col>41</xdr:col>
      <xdr:colOff>101600</xdr:colOff>
      <xdr:row>58</xdr:row>
      <xdr:rowOff>23158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6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14285</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958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130417</xdr:rowOff>
    </xdr:from>
    <xdr:to>
      <xdr:col>36</xdr:col>
      <xdr:colOff>165100</xdr:colOff>
      <xdr:row>58</xdr:row>
      <xdr:rowOff>60567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0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51694</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99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106452</xdr:rowOff>
    </xdr:from>
    <xdr:to>
      <xdr:col>55</xdr:col>
      <xdr:colOff>0</xdr:colOff>
      <xdr:row>78</xdr:row>
      <xdr:rowOff>128791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479552"/>
          <a:ext cx="838200" cy="2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106452</xdr:rowOff>
    </xdr:from>
    <xdr:to>
      <xdr:col>50</xdr:col>
      <xdr:colOff>114300</xdr:colOff>
      <xdr:row>78</xdr:row>
      <xdr:rowOff>139325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79552"/>
          <a:ext cx="889000" cy="3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127008</xdr:rowOff>
    </xdr:from>
    <xdr:to>
      <xdr:col>45</xdr:col>
      <xdr:colOff>177800</xdr:colOff>
      <xdr:row>78</xdr:row>
      <xdr:rowOff>139325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500108"/>
          <a:ext cx="889000" cy="1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103870</xdr:rowOff>
    </xdr:from>
    <xdr:to>
      <xdr:col>41</xdr:col>
      <xdr:colOff>50800</xdr:colOff>
      <xdr:row>78</xdr:row>
      <xdr:rowOff>127008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476970"/>
          <a:ext cx="889000" cy="2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77991</xdr:rowOff>
    </xdr:from>
    <xdr:to>
      <xdr:col>55</xdr:col>
      <xdr:colOff>50800</xdr:colOff>
      <xdr:row>79</xdr:row>
      <xdr:rowOff>8141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5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164368</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6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55652</xdr:rowOff>
    </xdr:from>
    <xdr:to>
      <xdr:col>50</xdr:col>
      <xdr:colOff>165100</xdr:colOff>
      <xdr:row>78</xdr:row>
      <xdr:rowOff>157252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2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148379</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2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88525</xdr:rowOff>
    </xdr:from>
    <xdr:to>
      <xdr:col>46</xdr:col>
      <xdr:colOff>38100</xdr:colOff>
      <xdr:row>79</xdr:row>
      <xdr:rowOff>18675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6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9802</xdr:rowOff>
    </xdr:from>
    <xdr:ext cx="313932"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93333" y="135543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76208</xdr:rowOff>
    </xdr:from>
    <xdr:to>
      <xdr:col>41</xdr:col>
      <xdr:colOff>101600</xdr:colOff>
      <xdr:row>79</xdr:row>
      <xdr:rowOff>6358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4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168935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54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53070</xdr:rowOff>
    </xdr:from>
    <xdr:to>
      <xdr:col>36</xdr:col>
      <xdr:colOff>165100</xdr:colOff>
      <xdr:row>78</xdr:row>
      <xdr:rowOff>154670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2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145797</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51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66339</xdr:rowOff>
    </xdr:from>
    <xdr:to>
      <xdr:col>55</xdr:col>
      <xdr:colOff>0</xdr:colOff>
      <xdr:row>98</xdr:row>
      <xdr:rowOff>7730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696989"/>
          <a:ext cx="838200" cy="11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70376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701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137361</xdr:rowOff>
    </xdr:from>
    <xdr:to>
      <xdr:col>50</xdr:col>
      <xdr:colOff>114300</xdr:colOff>
      <xdr:row>98</xdr:row>
      <xdr:rowOff>7730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768011"/>
          <a:ext cx="889000" cy="4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110440</xdr:rowOff>
    </xdr:from>
    <xdr:to>
      <xdr:col>45</xdr:col>
      <xdr:colOff>177800</xdr:colOff>
      <xdr:row>97</xdr:row>
      <xdr:rowOff>137361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741090"/>
          <a:ext cx="889000" cy="2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44690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84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110440</xdr:rowOff>
    </xdr:from>
    <xdr:to>
      <xdr:col>41</xdr:col>
      <xdr:colOff>50800</xdr:colOff>
      <xdr:row>97</xdr:row>
      <xdr:rowOff>136292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741090"/>
          <a:ext cx="889000" cy="2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54811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8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22189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82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15539</xdr:rowOff>
    </xdr:from>
    <xdr:to>
      <xdr:col>55</xdr:col>
      <xdr:colOff>50800</xdr:colOff>
      <xdr:row>97</xdr:row>
      <xdr:rowOff>117139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4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38416</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49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128380</xdr:rowOff>
    </xdr:from>
    <xdr:to>
      <xdr:col>50</xdr:col>
      <xdr:colOff>165100</xdr:colOff>
      <xdr:row>98</xdr:row>
      <xdr:rowOff>58530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5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49657</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851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86561</xdr:rowOff>
    </xdr:from>
    <xdr:to>
      <xdr:col>46</xdr:col>
      <xdr:colOff>38100</xdr:colOff>
      <xdr:row>98</xdr:row>
      <xdr:rowOff>16711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33238</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49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59640</xdr:rowOff>
    </xdr:from>
    <xdr:to>
      <xdr:col>41</xdr:col>
      <xdr:colOff>101600</xdr:colOff>
      <xdr:row>97</xdr:row>
      <xdr:rowOff>161240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9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6317</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46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85492</xdr:rowOff>
    </xdr:from>
    <xdr:to>
      <xdr:col>36</xdr:col>
      <xdr:colOff>165100</xdr:colOff>
      <xdr:row>98</xdr:row>
      <xdr:rowOff>15642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1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32169</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491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70086</xdr:rowOff>
    </xdr:from>
    <xdr:to>
      <xdr:col>85</xdr:col>
      <xdr:colOff>127000</xdr:colOff>
      <xdr:row>36</xdr:row>
      <xdr:rowOff>154853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242286"/>
          <a:ext cx="838200" cy="8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64878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7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154853</xdr:rowOff>
    </xdr:from>
    <xdr:to>
      <xdr:col>81</xdr:col>
      <xdr:colOff>50800</xdr:colOff>
      <xdr:row>38</xdr:row>
      <xdr:rowOff>30233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327053"/>
          <a:ext cx="889000" cy="21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134786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4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330</xdr:rowOff>
    </xdr:from>
    <xdr:to>
      <xdr:col>76</xdr:col>
      <xdr:colOff>114300</xdr:colOff>
      <xdr:row>38</xdr:row>
      <xdr:rowOff>30233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515430"/>
          <a:ext cx="889000" cy="2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153095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66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330</xdr:rowOff>
    </xdr:from>
    <xdr:to>
      <xdr:col>71</xdr:col>
      <xdr:colOff>177800</xdr:colOff>
      <xdr:row>38</xdr:row>
      <xdr:rowOff>99564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515430"/>
          <a:ext cx="889000" cy="9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163720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6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19286</xdr:rowOff>
    </xdr:from>
    <xdr:to>
      <xdr:col>85</xdr:col>
      <xdr:colOff>177800</xdr:colOff>
      <xdr:row>36</xdr:row>
      <xdr:rowOff>120886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19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42163</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0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104053</xdr:rowOff>
    </xdr:from>
    <xdr:to>
      <xdr:col>81</xdr:col>
      <xdr:colOff>101600</xdr:colOff>
      <xdr:row>37</xdr:row>
      <xdr:rowOff>34203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27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50730</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05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150883</xdr:rowOff>
    </xdr:from>
    <xdr:to>
      <xdr:col>76</xdr:col>
      <xdr:colOff>165100</xdr:colOff>
      <xdr:row>38</xdr:row>
      <xdr:rowOff>81034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4945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97560</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26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120980</xdr:rowOff>
    </xdr:from>
    <xdr:to>
      <xdr:col>72</xdr:col>
      <xdr:colOff>38100</xdr:colOff>
      <xdr:row>38</xdr:row>
      <xdr:rowOff>51130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4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67657</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23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48764</xdr:rowOff>
    </xdr:from>
    <xdr:to>
      <xdr:col>67</xdr:col>
      <xdr:colOff>101600</xdr:colOff>
      <xdr:row>38</xdr:row>
      <xdr:rowOff>150364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56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141491</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665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34654</xdr:rowOff>
    </xdr:from>
    <xdr:to>
      <xdr:col>85</xdr:col>
      <xdr:colOff>127000</xdr:colOff>
      <xdr:row>75</xdr:row>
      <xdr:rowOff>39244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893404"/>
          <a:ext cx="838200" cy="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3717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62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34654</xdr:rowOff>
    </xdr:from>
    <xdr:to>
      <xdr:col>81</xdr:col>
      <xdr:colOff>50800</xdr:colOff>
      <xdr:row>75</xdr:row>
      <xdr:rowOff>50660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893404"/>
          <a:ext cx="889000" cy="1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133602</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99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50660</xdr:rowOff>
    </xdr:from>
    <xdr:to>
      <xdr:col>76</xdr:col>
      <xdr:colOff>114300</xdr:colOff>
      <xdr:row>75</xdr:row>
      <xdr:rowOff>92581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909410"/>
          <a:ext cx="889000" cy="4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101316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96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92581</xdr:rowOff>
    </xdr:from>
    <xdr:to>
      <xdr:col>71</xdr:col>
      <xdr:colOff>177800</xdr:colOff>
      <xdr:row>75</xdr:row>
      <xdr:rowOff>139782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951331"/>
          <a:ext cx="889000" cy="4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152018</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30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16349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159894</xdr:rowOff>
    </xdr:from>
    <xdr:to>
      <xdr:col>85</xdr:col>
      <xdr:colOff>177800</xdr:colOff>
      <xdr:row>75</xdr:row>
      <xdr:rowOff>90044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8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11321</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698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155304</xdr:rowOff>
    </xdr:from>
    <xdr:to>
      <xdr:col>81</xdr:col>
      <xdr:colOff>101600</xdr:colOff>
      <xdr:row>75</xdr:row>
      <xdr:rowOff>85454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4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101981</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617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171310</xdr:rowOff>
    </xdr:from>
    <xdr:to>
      <xdr:col>76</xdr:col>
      <xdr:colOff>165100</xdr:colOff>
      <xdr:row>75</xdr:row>
      <xdr:rowOff>101460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8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117987</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2633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41781</xdr:rowOff>
    </xdr:from>
    <xdr:to>
      <xdr:col>72</xdr:col>
      <xdr:colOff>38100</xdr:colOff>
      <xdr:row>75</xdr:row>
      <xdr:rowOff>143381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90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159908</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2675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88982</xdr:rowOff>
    </xdr:from>
    <xdr:to>
      <xdr:col>67</xdr:col>
      <xdr:colOff>101600</xdr:colOff>
      <xdr:row>76</xdr:row>
      <xdr:rowOff>19132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4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35659</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272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71132</xdr:rowOff>
    </xdr:from>
    <xdr:to>
      <xdr:col>85</xdr:col>
      <xdr:colOff>127000</xdr:colOff>
      <xdr:row>98</xdr:row>
      <xdr:rowOff>13288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701782"/>
          <a:ext cx="838200" cy="11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71132</xdr:rowOff>
    </xdr:from>
    <xdr:to>
      <xdr:col>81</xdr:col>
      <xdr:colOff>50800</xdr:colOff>
      <xdr:row>97</xdr:row>
      <xdr:rowOff>157265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701782"/>
          <a:ext cx="889000" cy="8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138037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6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56505</xdr:rowOff>
    </xdr:from>
    <xdr:to>
      <xdr:col>76</xdr:col>
      <xdr:colOff>114300</xdr:colOff>
      <xdr:row>97</xdr:row>
      <xdr:rowOff>157265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687155"/>
          <a:ext cx="889000" cy="10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56505</xdr:rowOff>
    </xdr:from>
    <xdr:to>
      <xdr:col>71</xdr:col>
      <xdr:colOff>177800</xdr:colOff>
      <xdr:row>98</xdr:row>
      <xdr:rowOff>18878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87155"/>
          <a:ext cx="889000" cy="13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133938</xdr:rowOff>
    </xdr:from>
    <xdr:to>
      <xdr:col>85</xdr:col>
      <xdr:colOff>177800</xdr:colOff>
      <xdr:row>98</xdr:row>
      <xdr:rowOff>64088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6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112365</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4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20332</xdr:rowOff>
    </xdr:from>
    <xdr:to>
      <xdr:col>81</xdr:col>
      <xdr:colOff>101600</xdr:colOff>
      <xdr:row>97</xdr:row>
      <xdr:rowOff>121932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65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138459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42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106465</xdr:rowOff>
    </xdr:from>
    <xdr:to>
      <xdr:col>76</xdr:col>
      <xdr:colOff>165100</xdr:colOff>
      <xdr:row>98</xdr:row>
      <xdr:rowOff>36615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27742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2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5705</xdr:rowOff>
    </xdr:from>
    <xdr:to>
      <xdr:col>72</xdr:col>
      <xdr:colOff>38100</xdr:colOff>
      <xdr:row>97</xdr:row>
      <xdr:rowOff>107305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3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98432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72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139528</xdr:rowOff>
    </xdr:from>
    <xdr:to>
      <xdr:col>67</xdr:col>
      <xdr:colOff>101600</xdr:colOff>
      <xdr:row>98</xdr:row>
      <xdr:rowOff>69678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7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60805</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86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44259</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216459"/>
          <a:ext cx="889000" cy="51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112475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62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164909</xdr:rowOff>
    </xdr:from>
    <xdr:to>
      <xdr:col>98</xdr:col>
      <xdr:colOff>38100</xdr:colOff>
      <xdr:row>36</xdr:row>
      <xdr:rowOff>95059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16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111586</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389111" y="594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91</xdr:rowOff>
    </xdr:from>
    <xdr:to>
      <xdr:col>116</xdr:col>
      <xdr:colOff>63500</xdr:colOff>
      <xdr:row>59</xdr:row>
      <xdr:rowOff>10214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115641"/>
          <a:ext cx="8382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28176</xdr:rowOff>
    </xdr:from>
    <xdr:to>
      <xdr:col>111</xdr:col>
      <xdr:colOff>177800</xdr:colOff>
      <xdr:row>59</xdr:row>
      <xdr:rowOff>91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9972276"/>
          <a:ext cx="889000" cy="14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28176</xdr:rowOff>
    </xdr:from>
    <xdr:to>
      <xdr:col>107</xdr:col>
      <xdr:colOff>50800</xdr:colOff>
      <xdr:row>58</xdr:row>
      <xdr:rowOff>126702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9972276"/>
          <a:ext cx="889000" cy="9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126702</xdr:rowOff>
    </xdr:from>
    <xdr:to>
      <xdr:col>102</xdr:col>
      <xdr:colOff>114300</xdr:colOff>
      <xdr:row>58</xdr:row>
      <xdr:rowOff>129413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070802"/>
          <a:ext cx="889000" cy="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130864</xdr:rowOff>
    </xdr:from>
    <xdr:to>
      <xdr:col>116</xdr:col>
      <xdr:colOff>114300</xdr:colOff>
      <xdr:row>59</xdr:row>
      <xdr:rowOff>61014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7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45791</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8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120741</xdr:rowOff>
    </xdr:from>
    <xdr:to>
      <xdr:col>112</xdr:col>
      <xdr:colOff>38100</xdr:colOff>
      <xdr:row>59</xdr:row>
      <xdr:rowOff>50891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6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42018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5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148826</xdr:rowOff>
    </xdr:from>
    <xdr:to>
      <xdr:col>107</xdr:col>
      <xdr:colOff>101600</xdr:colOff>
      <xdr:row>58</xdr:row>
      <xdr:rowOff>78976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9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70103</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0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75902</xdr:rowOff>
    </xdr:from>
    <xdr:to>
      <xdr:col>102</xdr:col>
      <xdr:colOff>165100</xdr:colOff>
      <xdr:row>59</xdr:row>
      <xdr:rowOff>6052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2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168629</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11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78613</xdr:rowOff>
    </xdr:from>
    <xdr:to>
      <xdr:col>98</xdr:col>
      <xdr:colOff>38100</xdr:colOff>
      <xdr:row>59</xdr:row>
      <xdr:rowOff>8763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2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171340</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1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161201</xdr:rowOff>
    </xdr:from>
    <xdr:to>
      <xdr:col>116</xdr:col>
      <xdr:colOff>63500</xdr:colOff>
      <xdr:row>73</xdr:row>
      <xdr:rowOff>161696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677051"/>
          <a:ext cx="8382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49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161201</xdr:rowOff>
    </xdr:from>
    <xdr:to>
      <xdr:col>111</xdr:col>
      <xdr:colOff>177800</xdr:colOff>
      <xdr:row>74</xdr:row>
      <xdr:rowOff>19545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677051"/>
          <a:ext cx="889000" cy="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87596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2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19545</xdr:rowOff>
    </xdr:from>
    <xdr:to>
      <xdr:col>107</xdr:col>
      <xdr:colOff>50800</xdr:colOff>
      <xdr:row>74</xdr:row>
      <xdr:rowOff>50064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706845"/>
          <a:ext cx="889000" cy="3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84777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2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50064</xdr:rowOff>
    </xdr:from>
    <xdr:to>
      <xdr:col>102</xdr:col>
      <xdr:colOff>114300</xdr:colOff>
      <xdr:row>74</xdr:row>
      <xdr:rowOff>50394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737364"/>
          <a:ext cx="8890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114914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2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154538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110896</xdr:rowOff>
    </xdr:from>
    <xdr:to>
      <xdr:col>116</xdr:col>
      <xdr:colOff>114300</xdr:colOff>
      <xdr:row>74</xdr:row>
      <xdr:rowOff>41046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62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133773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47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110401</xdr:rowOff>
    </xdr:from>
    <xdr:to>
      <xdr:col>112</xdr:col>
      <xdr:colOff>38100</xdr:colOff>
      <xdr:row>74</xdr:row>
      <xdr:rowOff>40551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62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31678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71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140195</xdr:rowOff>
    </xdr:from>
    <xdr:to>
      <xdr:col>107</xdr:col>
      <xdr:colOff>101600</xdr:colOff>
      <xdr:row>74</xdr:row>
      <xdr:rowOff>70345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65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61472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74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170714</xdr:rowOff>
    </xdr:from>
    <xdr:to>
      <xdr:col>102</xdr:col>
      <xdr:colOff>165100</xdr:colOff>
      <xdr:row>74</xdr:row>
      <xdr:rowOff>100864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68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91991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77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171044</xdr:rowOff>
    </xdr:from>
    <xdr:to>
      <xdr:col>98</xdr:col>
      <xdr:colOff>38100</xdr:colOff>
      <xdr:row>74</xdr:row>
      <xdr:rowOff>101194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68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92321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77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歳出決算総額は，住民１人当たり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1,127,477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円となっている。主な構成項目である人件費は，１人当たり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204,359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人件費を含む義務的経費については，人件費，扶助費，公債費のすべての項目で類似団体平均を上回っており，定員管理や長期的な視点に立った財政計画に基づき，経費削減に努める。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維持補修費，普通建設事業費については，類似団体平均を下回り，減少傾向が続いているため，引き続き公共施設等総合管理計画に基づき公共施設の適正管理を行い，さらなる経費の削減に努める。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今後は，急速な人口減少が予想されるため，ポイントが大きく変動する可能性があることを視野に入れ，事業の取捨選択を徹底していくことで，適正な事業執行による経費の削減に努める。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7,102
7,057
136.94
8,142,263
8,007,345
103,686
4,398,622
7,216,359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98443</xdr:rowOff>
    </xdr:from>
    <xdr:to>
      <xdr:col>24</xdr:col>
      <xdr:colOff>63500</xdr:colOff>
      <xdr:row>36</xdr:row>
      <xdr:rowOff>156246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270643"/>
          <a:ext cx="838200" cy="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156246</xdr:rowOff>
    </xdr:from>
    <xdr:to>
      <xdr:col>19</xdr:col>
      <xdr:colOff>177800</xdr:colOff>
      <xdr:row>37</xdr:row>
      <xdr:rowOff>1560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328446"/>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1560</xdr:rowOff>
    </xdr:from>
    <xdr:to>
      <xdr:col>15</xdr:col>
      <xdr:colOff>50800</xdr:colOff>
      <xdr:row>37</xdr:row>
      <xdr:rowOff>10922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345210"/>
          <a:ext cx="889000" cy="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10922</xdr:rowOff>
    </xdr:from>
    <xdr:to>
      <xdr:col>10</xdr:col>
      <xdr:colOff>114300</xdr:colOff>
      <xdr:row>37</xdr:row>
      <xdr:rowOff>63609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354572"/>
          <a:ext cx="889000" cy="5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62791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47643</xdr:rowOff>
    </xdr:from>
    <xdr:to>
      <xdr:col>24</xdr:col>
      <xdr:colOff>114300</xdr:colOff>
      <xdr:row>36</xdr:row>
      <xdr:rowOff>149243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1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26070</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9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105446</xdr:rowOff>
    </xdr:from>
    <xdr:to>
      <xdr:col>20</xdr:col>
      <xdr:colOff>38100</xdr:colOff>
      <xdr:row>37</xdr:row>
      <xdr:rowOff>35596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7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26723</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637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122210</xdr:rowOff>
    </xdr:from>
    <xdr:to>
      <xdr:col>15</xdr:col>
      <xdr:colOff>101600</xdr:colOff>
      <xdr:row>37</xdr:row>
      <xdr:rowOff>52360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9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43487</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638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131572</xdr:rowOff>
    </xdr:from>
    <xdr:to>
      <xdr:col>10</xdr:col>
      <xdr:colOff>165100</xdr:colOff>
      <xdr:row>37</xdr:row>
      <xdr:rowOff>61722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0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52849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9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12809</xdr:rowOff>
    </xdr:from>
    <xdr:to>
      <xdr:col>6</xdr:col>
      <xdr:colOff>38100</xdr:colOff>
      <xdr:row>37</xdr:row>
      <xdr:rowOff>114409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5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105536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4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53918</xdr:rowOff>
    </xdr:from>
    <xdr:to>
      <xdr:col>24</xdr:col>
      <xdr:colOff>63500</xdr:colOff>
      <xdr:row>57</xdr:row>
      <xdr:rowOff>69354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26568"/>
          <a:ext cx="838200" cy="1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53918</xdr:rowOff>
    </xdr:from>
    <xdr:to>
      <xdr:col>19</xdr:col>
      <xdr:colOff>177800</xdr:colOff>
      <xdr:row>57</xdr:row>
      <xdr:rowOff>80817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26568"/>
          <a:ext cx="889000" cy="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46816</xdr:rowOff>
    </xdr:from>
    <xdr:to>
      <xdr:col>15</xdr:col>
      <xdr:colOff>50800</xdr:colOff>
      <xdr:row>57</xdr:row>
      <xdr:rowOff>80817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19466"/>
          <a:ext cx="889000" cy="3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100550</xdr:rowOff>
    </xdr:from>
    <xdr:to>
      <xdr:col>10</xdr:col>
      <xdr:colOff>114300</xdr:colOff>
      <xdr:row>57</xdr:row>
      <xdr:rowOff>46816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701750"/>
          <a:ext cx="889000" cy="1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18554</xdr:rowOff>
    </xdr:from>
    <xdr:to>
      <xdr:col>24</xdr:col>
      <xdr:colOff>114300</xdr:colOff>
      <xdr:row>57</xdr:row>
      <xdr:rowOff>120154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9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168431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6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3118</xdr:rowOff>
    </xdr:from>
    <xdr:to>
      <xdr:col>20</xdr:col>
      <xdr:colOff>38100</xdr:colOff>
      <xdr:row>57</xdr:row>
      <xdr:rowOff>104718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7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95845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6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30017</xdr:rowOff>
    </xdr:from>
    <xdr:to>
      <xdr:col>15</xdr:col>
      <xdr:colOff>101600</xdr:colOff>
      <xdr:row>57</xdr:row>
      <xdr:rowOff>131617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0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122744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9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167466</xdr:rowOff>
    </xdr:from>
    <xdr:to>
      <xdr:col>10</xdr:col>
      <xdr:colOff>165100</xdr:colOff>
      <xdr:row>57</xdr:row>
      <xdr:rowOff>97616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6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88743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61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49750</xdr:rowOff>
    </xdr:from>
    <xdr:to>
      <xdr:col>6</xdr:col>
      <xdr:colOff>38100</xdr:colOff>
      <xdr:row>56</xdr:row>
      <xdr:rowOff>151350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142477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4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137826</xdr:rowOff>
    </xdr:from>
    <xdr:to>
      <xdr:col>24</xdr:col>
      <xdr:colOff>63500</xdr:colOff>
      <xdr:row>74</xdr:row>
      <xdr:rowOff>49418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53676"/>
          <a:ext cx="838200" cy="8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89440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76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49418</xdr:rowOff>
    </xdr:from>
    <xdr:to>
      <xdr:col>19</xdr:col>
      <xdr:colOff>177800</xdr:colOff>
      <xdr:row>75</xdr:row>
      <xdr:rowOff>106896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736718"/>
          <a:ext cx="889000" cy="22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77767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165021</xdr:rowOff>
    </xdr:from>
    <xdr:to>
      <xdr:col>15</xdr:col>
      <xdr:colOff>50800</xdr:colOff>
      <xdr:row>75</xdr:row>
      <xdr:rowOff>106896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852321"/>
          <a:ext cx="889000" cy="11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19618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4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165021</xdr:rowOff>
    </xdr:from>
    <xdr:to>
      <xdr:col>10</xdr:col>
      <xdr:colOff>114300</xdr:colOff>
      <xdr:row>76</xdr:row>
      <xdr:rowOff>146580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852321"/>
          <a:ext cx="889000" cy="32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102341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17135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87026</xdr:rowOff>
    </xdr:from>
    <xdr:to>
      <xdr:col>24</xdr:col>
      <xdr:colOff>114300</xdr:colOff>
      <xdr:row>74</xdr:row>
      <xdr:rowOff>17176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0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109903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54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170068</xdr:rowOff>
    </xdr:from>
    <xdr:to>
      <xdr:col>20</xdr:col>
      <xdr:colOff>38100</xdr:colOff>
      <xdr:row>74</xdr:row>
      <xdr:rowOff>100218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8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116745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6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56096</xdr:rowOff>
    </xdr:from>
    <xdr:to>
      <xdr:col>15</xdr:col>
      <xdr:colOff>101600</xdr:colOff>
      <xdr:row>75</xdr:row>
      <xdr:rowOff>157696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2773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9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114221</xdr:rowOff>
    </xdr:from>
    <xdr:to>
      <xdr:col>10</xdr:col>
      <xdr:colOff>165100</xdr:colOff>
      <xdr:row>75</xdr:row>
      <xdr:rowOff>44371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0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60898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576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95780</xdr:rowOff>
    </xdr:from>
    <xdr:to>
      <xdr:col>6</xdr:col>
      <xdr:colOff>38100</xdr:colOff>
      <xdr:row>77</xdr:row>
      <xdr:rowOff>25930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2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42458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01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30730</xdr:rowOff>
    </xdr:from>
    <xdr:to>
      <xdr:col>24</xdr:col>
      <xdr:colOff>63500</xdr:colOff>
      <xdr:row>97</xdr:row>
      <xdr:rowOff>31786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661380"/>
          <a:ext cx="838200" cy="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30730</xdr:rowOff>
    </xdr:from>
    <xdr:to>
      <xdr:col>19</xdr:col>
      <xdr:colOff>177800</xdr:colOff>
      <xdr:row>97</xdr:row>
      <xdr:rowOff>38796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61380"/>
          <a:ext cx="889000" cy="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24504</xdr:rowOff>
    </xdr:from>
    <xdr:to>
      <xdr:col>15</xdr:col>
      <xdr:colOff>50800</xdr:colOff>
      <xdr:row>97</xdr:row>
      <xdr:rowOff>38796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655154"/>
          <a:ext cx="889000" cy="1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131725</xdr:rowOff>
    </xdr:from>
    <xdr:to>
      <xdr:col>10</xdr:col>
      <xdr:colOff>114300</xdr:colOff>
      <xdr:row>97</xdr:row>
      <xdr:rowOff>24504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590925"/>
          <a:ext cx="889000" cy="6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78906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152436</xdr:rowOff>
    </xdr:from>
    <xdr:to>
      <xdr:col>24</xdr:col>
      <xdr:colOff>114300</xdr:colOff>
      <xdr:row>97</xdr:row>
      <xdr:rowOff>82586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1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130863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9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151380</xdr:rowOff>
    </xdr:from>
    <xdr:to>
      <xdr:col>20</xdr:col>
      <xdr:colOff>38100</xdr:colOff>
      <xdr:row>97</xdr:row>
      <xdr:rowOff>81530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72657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0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159446</xdr:rowOff>
    </xdr:from>
    <xdr:to>
      <xdr:col>15</xdr:col>
      <xdr:colOff>101600</xdr:colOff>
      <xdr:row>97</xdr:row>
      <xdr:rowOff>89596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1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80723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1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145154</xdr:rowOff>
    </xdr:from>
    <xdr:to>
      <xdr:col>10</xdr:col>
      <xdr:colOff>165100</xdr:colOff>
      <xdr:row>97</xdr:row>
      <xdr:rowOff>75304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0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66431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9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80925</xdr:rowOff>
    </xdr:from>
    <xdr:to>
      <xdr:col>6</xdr:col>
      <xdr:colOff>38100</xdr:colOff>
      <xdr:row>97</xdr:row>
      <xdr:rowOff>11075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4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27602</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31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147896</xdr:rowOff>
    </xdr:from>
    <xdr:to>
      <xdr:col>55</xdr:col>
      <xdr:colOff>0</xdr:colOff>
      <xdr:row>57</xdr:row>
      <xdr:rowOff>22470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577646"/>
          <a:ext cx="838200" cy="21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147896</xdr:rowOff>
    </xdr:from>
    <xdr:to>
      <xdr:col>50</xdr:col>
      <xdr:colOff>114300</xdr:colOff>
      <xdr:row>55</xdr:row>
      <xdr:rowOff>148117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577646"/>
          <a:ext cx="889000" cy="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77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148117</xdr:rowOff>
    </xdr:from>
    <xdr:to>
      <xdr:col>45</xdr:col>
      <xdr:colOff>177800</xdr:colOff>
      <xdr:row>56</xdr:row>
      <xdr:rowOff>129467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577867"/>
          <a:ext cx="889000" cy="15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156176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75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129467</xdr:rowOff>
    </xdr:from>
    <xdr:to>
      <xdr:col>41</xdr:col>
      <xdr:colOff>50800</xdr:colOff>
      <xdr:row>57</xdr:row>
      <xdr:rowOff>24931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730667"/>
          <a:ext cx="889000" cy="6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20838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79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143120</xdr:rowOff>
    </xdr:from>
    <xdr:to>
      <xdr:col>55</xdr:col>
      <xdr:colOff>50800</xdr:colOff>
      <xdr:row>57</xdr:row>
      <xdr:rowOff>73270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121547</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2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97096</xdr:rowOff>
    </xdr:from>
    <xdr:to>
      <xdr:col>50</xdr:col>
      <xdr:colOff>165100</xdr:colOff>
      <xdr:row>56</xdr:row>
      <xdr:rowOff>27246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2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43773</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30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97317</xdr:rowOff>
    </xdr:from>
    <xdr:to>
      <xdr:col>46</xdr:col>
      <xdr:colOff>38100</xdr:colOff>
      <xdr:row>56</xdr:row>
      <xdr:rowOff>27467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2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43994</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302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78667</xdr:rowOff>
    </xdr:from>
    <xdr:to>
      <xdr:col>41</xdr:col>
      <xdr:colOff>101600</xdr:colOff>
      <xdr:row>57</xdr:row>
      <xdr:rowOff>8817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67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25344</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455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145581</xdr:rowOff>
    </xdr:from>
    <xdr:to>
      <xdr:col>36</xdr:col>
      <xdr:colOff>165100</xdr:colOff>
      <xdr:row>57</xdr:row>
      <xdr:rowOff>75731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4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66858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3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36309</xdr:rowOff>
    </xdr:from>
    <xdr:to>
      <xdr:col>55</xdr:col>
      <xdr:colOff>0</xdr:colOff>
      <xdr:row>78</xdr:row>
      <xdr:rowOff>49161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09409"/>
          <a:ext cx="838200" cy="1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83643</xdr:rowOff>
    </xdr:from>
    <xdr:to>
      <xdr:col>50</xdr:col>
      <xdr:colOff>114300</xdr:colOff>
      <xdr:row>78</xdr:row>
      <xdr:rowOff>49161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85293"/>
          <a:ext cx="889000" cy="13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83643</xdr:rowOff>
    </xdr:from>
    <xdr:to>
      <xdr:col>45</xdr:col>
      <xdr:colOff>177800</xdr:colOff>
      <xdr:row>78</xdr:row>
      <xdr:rowOff>17610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85293"/>
          <a:ext cx="889000" cy="10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134859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23892</xdr:rowOff>
    </xdr:from>
    <xdr:to>
      <xdr:col>41</xdr:col>
      <xdr:colOff>50800</xdr:colOff>
      <xdr:row>78</xdr:row>
      <xdr:rowOff>17610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25542"/>
          <a:ext cx="889000" cy="16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138628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156959</xdr:rowOff>
    </xdr:from>
    <xdr:to>
      <xdr:col>55</xdr:col>
      <xdr:colOff>50800</xdr:colOff>
      <xdr:row>78</xdr:row>
      <xdr:rowOff>87109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5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71886</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7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169811</xdr:rowOff>
    </xdr:from>
    <xdr:to>
      <xdr:col>50</xdr:col>
      <xdr:colOff>165100</xdr:colOff>
      <xdr:row>78</xdr:row>
      <xdr:rowOff>99961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7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91088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6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32843</xdr:rowOff>
    </xdr:from>
    <xdr:to>
      <xdr:col>46</xdr:col>
      <xdr:colOff>38100</xdr:colOff>
      <xdr:row>77</xdr:row>
      <xdr:rowOff>134443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3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150970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00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138260</xdr:rowOff>
    </xdr:from>
    <xdr:to>
      <xdr:col>41</xdr:col>
      <xdr:colOff>101600</xdr:colOff>
      <xdr:row>78</xdr:row>
      <xdr:rowOff>68410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3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59537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3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144542</xdr:rowOff>
    </xdr:from>
    <xdr:to>
      <xdr:col>36</xdr:col>
      <xdr:colOff>165100</xdr:colOff>
      <xdr:row>77</xdr:row>
      <xdr:rowOff>74692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7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91219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94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124932</xdr:rowOff>
    </xdr:from>
    <xdr:to>
      <xdr:col>55</xdr:col>
      <xdr:colOff>0</xdr:colOff>
      <xdr:row>97</xdr:row>
      <xdr:rowOff>43565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584132"/>
          <a:ext cx="838200" cy="9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126189</xdr:rowOff>
    </xdr:from>
    <xdr:to>
      <xdr:col>50</xdr:col>
      <xdr:colOff>114300</xdr:colOff>
      <xdr:row>97</xdr:row>
      <xdr:rowOff>43565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85389"/>
          <a:ext cx="889000" cy="8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150527</xdr:rowOff>
    </xdr:from>
    <xdr:to>
      <xdr:col>45</xdr:col>
      <xdr:colOff>177800</xdr:colOff>
      <xdr:row>96</xdr:row>
      <xdr:rowOff>126189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438277"/>
          <a:ext cx="889000" cy="14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150527</xdr:rowOff>
    </xdr:from>
    <xdr:to>
      <xdr:col>41</xdr:col>
      <xdr:colOff>50800</xdr:colOff>
      <xdr:row>96</xdr:row>
      <xdr:rowOff>75074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438277"/>
          <a:ext cx="889000" cy="9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44394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74132</xdr:rowOff>
    </xdr:from>
    <xdr:to>
      <xdr:col>55</xdr:col>
      <xdr:colOff>50800</xdr:colOff>
      <xdr:row>97</xdr:row>
      <xdr:rowOff>4282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3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52559</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1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164215</xdr:rowOff>
    </xdr:from>
    <xdr:to>
      <xdr:col>50</xdr:col>
      <xdr:colOff>165100</xdr:colOff>
      <xdr:row>97</xdr:row>
      <xdr:rowOff>94365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2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85492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1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75389</xdr:rowOff>
    </xdr:from>
    <xdr:to>
      <xdr:col>46</xdr:col>
      <xdr:colOff>38100</xdr:colOff>
      <xdr:row>97</xdr:row>
      <xdr:rowOff>5539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3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168116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2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99727</xdr:rowOff>
    </xdr:from>
    <xdr:to>
      <xdr:col>41</xdr:col>
      <xdr:colOff>101600</xdr:colOff>
      <xdr:row>96</xdr:row>
      <xdr:rowOff>29877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38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46404</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162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24274</xdr:rowOff>
    </xdr:from>
    <xdr:to>
      <xdr:col>36</xdr:col>
      <xdr:colOff>165100</xdr:colOff>
      <xdr:row>96</xdr:row>
      <xdr:rowOff>125874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48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117001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57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27930</xdr:rowOff>
    </xdr:from>
    <xdr:to>
      <xdr:col>85</xdr:col>
      <xdr:colOff>127000</xdr:colOff>
      <xdr:row>37</xdr:row>
      <xdr:rowOff>139273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71580"/>
          <a:ext cx="838200" cy="11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139273</xdr:rowOff>
    </xdr:from>
    <xdr:to>
      <xdr:col>81</xdr:col>
      <xdr:colOff>50800</xdr:colOff>
      <xdr:row>37</xdr:row>
      <xdr:rowOff>141986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82923"/>
          <a:ext cx="889000" cy="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118097</xdr:rowOff>
    </xdr:from>
    <xdr:to>
      <xdr:col>76</xdr:col>
      <xdr:colOff>114300</xdr:colOff>
      <xdr:row>37</xdr:row>
      <xdr:rowOff>141986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461747"/>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102126</xdr:rowOff>
    </xdr:from>
    <xdr:to>
      <xdr:col>71</xdr:col>
      <xdr:colOff>177800</xdr:colOff>
      <xdr:row>37</xdr:row>
      <xdr:rowOff>118097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45776"/>
          <a:ext cx="889000" cy="1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148580</xdr:rowOff>
    </xdr:from>
    <xdr:to>
      <xdr:col>85</xdr:col>
      <xdr:colOff>177800</xdr:colOff>
      <xdr:row>37</xdr:row>
      <xdr:rowOff>78730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2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127007</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9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88473</xdr:rowOff>
    </xdr:from>
    <xdr:to>
      <xdr:col>81</xdr:col>
      <xdr:colOff>101600</xdr:colOff>
      <xdr:row>38</xdr:row>
      <xdr:rowOff>18624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321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9750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2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91186</xdr:rowOff>
    </xdr:from>
    <xdr:to>
      <xdr:col>76</xdr:col>
      <xdr:colOff>165100</xdr:colOff>
      <xdr:row>38</xdr:row>
      <xdr:rowOff>21336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3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12463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2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67297</xdr:rowOff>
    </xdr:from>
    <xdr:to>
      <xdr:col>72</xdr:col>
      <xdr:colOff>38100</xdr:colOff>
      <xdr:row>37</xdr:row>
      <xdr:rowOff>168897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1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160024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0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51326</xdr:rowOff>
    </xdr:from>
    <xdr:to>
      <xdr:col>67</xdr:col>
      <xdr:colOff>101600</xdr:colOff>
      <xdr:row>37</xdr:row>
      <xdr:rowOff>152926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9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144053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8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114083</xdr:rowOff>
    </xdr:from>
    <xdr:to>
      <xdr:col>85</xdr:col>
      <xdr:colOff>127000</xdr:colOff>
      <xdr:row>55</xdr:row>
      <xdr:rowOff>124402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372383"/>
          <a:ext cx="838200" cy="18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415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124402</xdr:rowOff>
    </xdr:from>
    <xdr:to>
      <xdr:col>81</xdr:col>
      <xdr:colOff>50800</xdr:colOff>
      <xdr:row>56</xdr:row>
      <xdr:rowOff>2032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554152"/>
          <a:ext cx="889000" cy="4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81430</xdr:rowOff>
    </xdr:from>
    <xdr:to>
      <xdr:col>76</xdr:col>
      <xdr:colOff>114300</xdr:colOff>
      <xdr:row>56</xdr:row>
      <xdr:rowOff>2032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511180"/>
          <a:ext cx="889000" cy="9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81430</xdr:rowOff>
    </xdr:from>
    <xdr:to>
      <xdr:col>71</xdr:col>
      <xdr:colOff>177800</xdr:colOff>
      <xdr:row>55</xdr:row>
      <xdr:rowOff>157641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511180"/>
          <a:ext cx="889000" cy="7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38578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63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61735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66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63283</xdr:rowOff>
    </xdr:from>
    <xdr:to>
      <xdr:col>85</xdr:col>
      <xdr:colOff>177800</xdr:colOff>
      <xdr:row>54</xdr:row>
      <xdr:rowOff>164883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32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86160</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17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73602</xdr:rowOff>
    </xdr:from>
    <xdr:to>
      <xdr:col>81</xdr:col>
      <xdr:colOff>101600</xdr:colOff>
      <xdr:row>56</xdr:row>
      <xdr:rowOff>3752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50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166329</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596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122682</xdr:rowOff>
    </xdr:from>
    <xdr:to>
      <xdr:col>76</xdr:col>
      <xdr:colOff>165100</xdr:colOff>
      <xdr:row>56</xdr:row>
      <xdr:rowOff>52832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55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43959</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5" y="9645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30630</xdr:rowOff>
    </xdr:from>
    <xdr:to>
      <xdr:col>72</xdr:col>
      <xdr:colOff>38100</xdr:colOff>
      <xdr:row>55</xdr:row>
      <xdr:rowOff>132230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46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148757</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923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106841</xdr:rowOff>
    </xdr:from>
    <xdr:to>
      <xdr:col>67</xdr:col>
      <xdr:colOff>101600</xdr:colOff>
      <xdr:row>56</xdr:row>
      <xdr:rowOff>36991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53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53518</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14795" y="9311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70086</xdr:rowOff>
    </xdr:from>
    <xdr:to>
      <xdr:col>85</xdr:col>
      <xdr:colOff>127000</xdr:colOff>
      <xdr:row>76</xdr:row>
      <xdr:rowOff>154853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100286"/>
          <a:ext cx="838200" cy="8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64878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3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154853</xdr:rowOff>
    </xdr:from>
    <xdr:to>
      <xdr:col>81</xdr:col>
      <xdr:colOff>50800</xdr:colOff>
      <xdr:row>78</xdr:row>
      <xdr:rowOff>30234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185053"/>
          <a:ext cx="889000" cy="21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134786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330</xdr:rowOff>
    </xdr:from>
    <xdr:to>
      <xdr:col>76</xdr:col>
      <xdr:colOff>114300</xdr:colOff>
      <xdr:row>78</xdr:row>
      <xdr:rowOff>30234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373430"/>
          <a:ext cx="889000" cy="2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153095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52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330</xdr:rowOff>
    </xdr:from>
    <xdr:to>
      <xdr:col>71</xdr:col>
      <xdr:colOff>177800</xdr:colOff>
      <xdr:row>78</xdr:row>
      <xdr:rowOff>99564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373430"/>
          <a:ext cx="889000" cy="9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163720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3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19286</xdr:rowOff>
    </xdr:from>
    <xdr:to>
      <xdr:col>85</xdr:col>
      <xdr:colOff>177800</xdr:colOff>
      <xdr:row>76</xdr:row>
      <xdr:rowOff>120886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04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42163</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290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104053</xdr:rowOff>
    </xdr:from>
    <xdr:to>
      <xdr:col>81</xdr:col>
      <xdr:colOff>101600</xdr:colOff>
      <xdr:row>77</xdr:row>
      <xdr:rowOff>34203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13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50730</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290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150884</xdr:rowOff>
    </xdr:from>
    <xdr:to>
      <xdr:col>76</xdr:col>
      <xdr:colOff>165100</xdr:colOff>
      <xdr:row>78</xdr:row>
      <xdr:rowOff>81034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5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97561</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12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120980</xdr:rowOff>
    </xdr:from>
    <xdr:to>
      <xdr:col>72</xdr:col>
      <xdr:colOff>38100</xdr:colOff>
      <xdr:row>78</xdr:row>
      <xdr:rowOff>51130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67657</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09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48764</xdr:rowOff>
    </xdr:from>
    <xdr:to>
      <xdr:col>67</xdr:col>
      <xdr:colOff>101600</xdr:colOff>
      <xdr:row>78</xdr:row>
      <xdr:rowOff>150364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2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141491</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51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34654</xdr:rowOff>
    </xdr:from>
    <xdr:to>
      <xdr:col>85</xdr:col>
      <xdr:colOff>127000</xdr:colOff>
      <xdr:row>95</xdr:row>
      <xdr:rowOff>39244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322404"/>
          <a:ext cx="838200" cy="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3717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291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34654</xdr:rowOff>
    </xdr:from>
    <xdr:to>
      <xdr:col>81</xdr:col>
      <xdr:colOff>50800</xdr:colOff>
      <xdr:row>95</xdr:row>
      <xdr:rowOff>50660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322404"/>
          <a:ext cx="889000" cy="1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42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50660</xdr:rowOff>
    </xdr:from>
    <xdr:to>
      <xdr:col>76</xdr:col>
      <xdr:colOff>114300</xdr:colOff>
      <xdr:row>95</xdr:row>
      <xdr:rowOff>92580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338410"/>
          <a:ext cx="889000" cy="4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101302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38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92580</xdr:rowOff>
    </xdr:from>
    <xdr:to>
      <xdr:col>71</xdr:col>
      <xdr:colOff>177800</xdr:colOff>
      <xdr:row>95</xdr:row>
      <xdr:rowOff>139782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380330"/>
          <a:ext cx="889000" cy="4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151996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43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16294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159894</xdr:rowOff>
    </xdr:from>
    <xdr:to>
      <xdr:col>85</xdr:col>
      <xdr:colOff>177800</xdr:colOff>
      <xdr:row>95</xdr:row>
      <xdr:rowOff>90044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27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11321</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12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155304</xdr:rowOff>
    </xdr:from>
    <xdr:to>
      <xdr:col>81</xdr:col>
      <xdr:colOff>101600</xdr:colOff>
      <xdr:row>95</xdr:row>
      <xdr:rowOff>85454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27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101981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04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171310</xdr:rowOff>
    </xdr:from>
    <xdr:to>
      <xdr:col>76</xdr:col>
      <xdr:colOff>165100</xdr:colOff>
      <xdr:row>95</xdr:row>
      <xdr:rowOff>101460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2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117987</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062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41780</xdr:rowOff>
    </xdr:from>
    <xdr:to>
      <xdr:col>72</xdr:col>
      <xdr:colOff>38100</xdr:colOff>
      <xdr:row>95</xdr:row>
      <xdr:rowOff>143380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3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159907</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10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88982</xdr:rowOff>
    </xdr:from>
    <xdr:to>
      <xdr:col>67</xdr:col>
      <xdr:colOff>101600</xdr:colOff>
      <xdr:row>96</xdr:row>
      <xdr:rowOff>19132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3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35659</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151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民生費は，住民１人当たり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272,746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円となっており，類似団体平均を上回っている。物価高騰対応重点支援地方創生臨時交付金事業の増加が要因であると考えられる。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農林水産業費は，住民１人当たり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95,769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円となっており，令和２年度ぶりに類似団体平均を下回った。資材価格高騰対策事業補助金や再編交付金基金への積立金減少が要因であると考えられる。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教育費は，住民１人当たり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155,603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円となっており，再編交付金を活用した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公共施設等の更新整備に係る費用が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増加傾向にある。今後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大規模改修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が計画されているため，翌年度以降も増加することが考えられる。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財政調整基金の残高については，適正な財源確保と歳出の精査により取り崩しを回避し，剰余金処分による積立を行ったことで増加となった。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実質収支額は前年度比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実質単年度収支は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今後も厳しい財政状況が予想されるが，事務事業の見直しを徹底し，行財政運営の健全化に努める。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連結実質赤字比率については，一般会計及び公営企業会計を含む全ての特別会計で黒字となった。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特別会計では，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全ての会計で黒字額が増加し，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今後も保険税，保険料の徴収体制の強化を図り，一般会計からの繰入を抑制できるよう運営の健全化に努める。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また，水道会計についても独立採算制のもと，財政の健全化に向けた取り組みを進め，町全体として健全な財政運営の維持に努める。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8142263</v>
      </c>
      <c r="BO4" s="436"/>
      <c r="BP4" s="436"/>
      <c r="BQ4" s="436"/>
      <c r="BR4" s="436"/>
      <c r="BS4" s="436"/>
      <c r="BT4" s="436"/>
      <c r="BU4" s="437"/>
      <c r="BV4" s="435">
        <v>8118330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2.4</v>
      </c>
      <c r="CU4" s="576"/>
      <c r="CV4" s="576"/>
      <c r="CW4" s="576"/>
      <c r="CX4" s="576"/>
      <c r="CY4" s="576"/>
      <c r="CZ4" s="576"/>
      <c r="DA4" s="577"/>
      <c r="DB4" s="575">
        <v>1.7</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8007345</v>
      </c>
      <c r="BO5" s="407"/>
      <c r="BP5" s="407"/>
      <c r="BQ5" s="407"/>
      <c r="BR5" s="407"/>
      <c r="BS5" s="407"/>
      <c r="BT5" s="407"/>
      <c r="BU5" s="408"/>
      <c r="BV5" s="406">
        <v>8015343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90.5</v>
      </c>
      <c r="CU5" s="404"/>
      <c r="CV5" s="404"/>
      <c r="CW5" s="404"/>
      <c r="CX5" s="404"/>
      <c r="CY5" s="404"/>
      <c r="CZ5" s="404"/>
      <c r="DA5" s="405"/>
      <c r="DB5" s="403">
        <v>88.6</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134918</v>
      </c>
      <c r="BO6" s="407"/>
      <c r="BP6" s="407"/>
      <c r="BQ6" s="407"/>
      <c r="BR6" s="407"/>
      <c r="BS6" s="407"/>
      <c r="BT6" s="407"/>
      <c r="BU6" s="408"/>
      <c r="BV6" s="406">
        <v>102987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90.6</v>
      </c>
      <c r="CU6" s="550"/>
      <c r="CV6" s="550"/>
      <c r="CW6" s="550"/>
      <c r="CX6" s="550"/>
      <c r="CY6" s="550"/>
      <c r="CZ6" s="550"/>
      <c r="DA6" s="551"/>
      <c r="DB6" s="549">
        <v>88.9</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31232</v>
      </c>
      <c r="BO7" s="407"/>
      <c r="BP7" s="407"/>
      <c r="BQ7" s="407"/>
      <c r="BR7" s="407"/>
      <c r="BS7" s="407"/>
      <c r="BT7" s="407"/>
      <c r="BU7" s="408"/>
      <c r="BV7" s="406">
        <v>30405</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4398622</v>
      </c>
      <c r="CU7" s="407"/>
      <c r="CV7" s="407"/>
      <c r="CW7" s="407"/>
      <c r="CX7" s="407"/>
      <c r="CY7" s="407"/>
      <c r="CZ7" s="407"/>
      <c r="DA7" s="408"/>
      <c r="DB7" s="406">
        <v>4353034</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103686</v>
      </c>
      <c r="BO8" s="407"/>
      <c r="BP8" s="407"/>
      <c r="BQ8" s="407"/>
      <c r="BR8" s="407"/>
      <c r="BS8" s="407"/>
      <c r="BT8" s="407"/>
      <c r="BU8" s="408"/>
      <c r="BV8" s="406">
        <v>72582</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0.22</v>
      </c>
      <c r="CU8" s="510"/>
      <c r="CV8" s="510"/>
      <c r="CW8" s="510"/>
      <c r="CX8" s="510"/>
      <c r="CY8" s="510"/>
      <c r="CZ8" s="510"/>
      <c r="DA8" s="511"/>
      <c r="DB8" s="509">
        <v>0.21</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7539</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31104</v>
      </c>
      <c r="BO9" s="407"/>
      <c r="BP9" s="407"/>
      <c r="BQ9" s="407"/>
      <c r="BR9" s="407"/>
      <c r="BS9" s="407"/>
      <c r="BT9" s="407"/>
      <c r="BU9" s="408"/>
      <c r="BV9" s="406">
        <v>32419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16.8</v>
      </c>
      <c r="CU9" s="404"/>
      <c r="CV9" s="404"/>
      <c r="CW9" s="404"/>
      <c r="CX9" s="404"/>
      <c r="CY9" s="404"/>
      <c r="CZ9" s="404"/>
      <c r="DA9" s="405"/>
      <c r="DB9" s="403">
        <v>17.2</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8135</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177</v>
      </c>
      <c r="BO10" s="407"/>
      <c r="BP10" s="407"/>
      <c r="BQ10" s="407"/>
      <c r="BR10" s="407"/>
      <c r="BS10" s="407"/>
      <c r="BT10" s="407"/>
      <c r="BU10" s="408"/>
      <c r="BV10" s="406">
        <v>164</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7102</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7057</v>
      </c>
      <c r="S13" s="494"/>
      <c r="T13" s="494"/>
      <c r="U13" s="494"/>
      <c r="V13" s="495"/>
      <c r="W13" s="496" t="s">
        <v>131</v>
      </c>
      <c r="X13" s="392"/>
      <c r="Y13" s="392"/>
      <c r="Z13" s="392"/>
      <c r="AA13" s="392"/>
      <c r="AB13" s="393"/>
      <c r="AC13" s="359">
        <v>1302</v>
      </c>
      <c r="AD13" s="360"/>
      <c r="AE13" s="360"/>
      <c r="AF13" s="360"/>
      <c r="AG13" s="361"/>
      <c r="AH13" s="359">
        <v>1548</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31281</v>
      </c>
      <c r="BO13" s="407"/>
      <c r="BP13" s="407"/>
      <c r="BQ13" s="407"/>
      <c r="BR13" s="407"/>
      <c r="BS13" s="407"/>
      <c r="BT13" s="407"/>
      <c r="BU13" s="408"/>
      <c r="BV13" s="406">
        <v>32583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11.3</v>
      </c>
      <c r="CU13" s="404"/>
      <c r="CV13" s="404"/>
      <c r="CW13" s="404"/>
      <c r="CX13" s="404"/>
      <c r="CY13" s="404"/>
      <c r="CZ13" s="404"/>
      <c r="DA13" s="405"/>
      <c r="DB13" s="403">
        <v>10.9</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7301</v>
      </c>
      <c r="S14" s="494"/>
      <c r="T14" s="494"/>
      <c r="U14" s="494"/>
      <c r="V14" s="495"/>
      <c r="W14" s="497"/>
      <c r="X14" s="395"/>
      <c r="Y14" s="395"/>
      <c r="Z14" s="395"/>
      <c r="AA14" s="395"/>
      <c r="AB14" s="396"/>
      <c r="AC14" s="486">
        <v>31.6</v>
      </c>
      <c r="AD14" s="487"/>
      <c r="AE14" s="487"/>
      <c r="AF14" s="487"/>
      <c r="AG14" s="488"/>
      <c r="AH14" s="486">
        <v>34.700000000000003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v>3.5</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7269</v>
      </c>
      <c r="S15" s="494"/>
      <c r="T15" s="494"/>
      <c r="U15" s="494"/>
      <c r="V15" s="495"/>
      <c r="W15" s="496" t="s">
        <v>137</v>
      </c>
      <c r="X15" s="392"/>
      <c r="Y15" s="392"/>
      <c r="Z15" s="392"/>
      <c r="AA15" s="392"/>
      <c r="AB15" s="393"/>
      <c r="AC15" s="359">
        <v>461</v>
      </c>
      <c r="AD15" s="360"/>
      <c r="AE15" s="360"/>
      <c r="AF15" s="360"/>
      <c r="AG15" s="361"/>
      <c r="AH15" s="359">
        <v>501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936199</v>
      </c>
      <c r="BO15" s="436"/>
      <c r="BP15" s="436"/>
      <c r="BQ15" s="436"/>
      <c r="BR15" s="436"/>
      <c r="BS15" s="436"/>
      <c r="BT15" s="436"/>
      <c r="BU15" s="437"/>
      <c r="BV15" s="435">
        <v>890735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11.2</v>
      </c>
      <c r="AD16" s="487"/>
      <c r="AE16" s="487"/>
      <c r="AF16" s="487"/>
      <c r="AG16" s="488"/>
      <c r="AH16" s="486">
        <v>11.2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4161372</v>
      </c>
      <c r="BO16" s="407"/>
      <c r="BP16" s="407"/>
      <c r="BQ16" s="407"/>
      <c r="BR16" s="407"/>
      <c r="BS16" s="407"/>
      <c r="BT16" s="407"/>
      <c r="BU16" s="408"/>
      <c r="BV16" s="406">
        <v>4120246</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2360</v>
      </c>
      <c r="AD17" s="360"/>
      <c r="AE17" s="360"/>
      <c r="AF17" s="360"/>
      <c r="AG17" s="361"/>
      <c r="AH17" s="359">
        <v>2407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1165425</v>
      </c>
      <c r="BO17" s="407"/>
      <c r="BP17" s="407"/>
      <c r="BQ17" s="407"/>
      <c r="BR17" s="407"/>
      <c r="BS17" s="407"/>
      <c r="BT17" s="407"/>
      <c r="BU17" s="408"/>
      <c r="BV17" s="406">
        <v>1105939</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136.94</v>
      </c>
      <c r="M18" s="459"/>
      <c r="N18" s="459"/>
      <c r="O18" s="459"/>
      <c r="P18" s="459"/>
      <c r="Q18" s="459"/>
      <c r="R18" s="460"/>
      <c r="S18" s="460"/>
      <c r="T18" s="460"/>
      <c r="U18" s="460"/>
      <c r="V18" s="461"/>
      <c r="W18" s="477"/>
      <c r="X18" s="478"/>
      <c r="Y18" s="478"/>
      <c r="Z18" s="478"/>
      <c r="AA18" s="478"/>
      <c r="AB18" s="502"/>
      <c r="AC18" s="376">
        <v>57.2</v>
      </c>
      <c r="AD18" s="377"/>
      <c r="AE18" s="377"/>
      <c r="AF18" s="377"/>
      <c r="AG18" s="462"/>
      <c r="AH18" s="376">
        <v>54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4021367</v>
      </c>
      <c r="BO18" s="407"/>
      <c r="BP18" s="407"/>
      <c r="BQ18" s="407"/>
      <c r="BR18" s="407"/>
      <c r="BS18" s="407"/>
      <c r="BT18" s="407"/>
      <c r="BU18" s="408"/>
      <c r="BV18" s="406">
        <v>3907486</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55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5589521</v>
      </c>
      <c r="BO19" s="407"/>
      <c r="BP19" s="407"/>
      <c r="BQ19" s="407"/>
      <c r="BR19" s="407"/>
      <c r="BS19" s="407"/>
      <c r="BT19" s="407"/>
      <c r="BU19" s="408"/>
      <c r="BV19" s="406">
        <v>5663886</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3596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7216359</v>
      </c>
      <c r="BO22" s="436"/>
      <c r="BP22" s="436"/>
      <c r="BQ22" s="436"/>
      <c r="BR22" s="436"/>
      <c r="BS22" s="436"/>
      <c r="BT22" s="436"/>
      <c r="BU22" s="437"/>
      <c r="BV22" s="435">
        <v>7555138</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6726146</v>
      </c>
      <c r="BO23" s="407"/>
      <c r="BP23" s="407"/>
      <c r="BQ23" s="407"/>
      <c r="BR23" s="407"/>
      <c r="BS23" s="407"/>
      <c r="BT23" s="407"/>
      <c r="BU23" s="408"/>
      <c r="BV23" s="406">
        <v>7033226</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7610</v>
      </c>
      <c r="R24" s="360"/>
      <c r="S24" s="360"/>
      <c r="T24" s="360"/>
      <c r="U24" s="360"/>
      <c r="V24" s="361"/>
      <c r="W24" s="449"/>
      <c r="X24" s="386"/>
      <c r="Y24" s="387"/>
      <c r="Z24" s="362" t="s">
        <v>162</v>
      </c>
      <c r="AA24" s="363"/>
      <c r="AB24" s="363"/>
      <c r="AC24" s="363"/>
      <c r="AD24" s="363"/>
      <c r="AE24" s="363"/>
      <c r="AF24" s="363"/>
      <c r="AG24" s="364"/>
      <c r="AH24" s="359">
        <v>130</v>
      </c>
      <c r="AI24" s="360"/>
      <c r="AJ24" s="360"/>
      <c r="AK24" s="360"/>
      <c r="AL24" s="361"/>
      <c r="AM24" s="359">
        <v>391950</v>
      </c>
      <c r="AN24" s="360"/>
      <c r="AO24" s="360"/>
      <c r="AP24" s="360"/>
      <c r="AQ24" s="360"/>
      <c r="AR24" s="361"/>
      <c r="AS24" s="359">
        <v>3015</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5611766</v>
      </c>
      <c r="BO24" s="407"/>
      <c r="BP24" s="407"/>
      <c r="BQ24" s="407"/>
      <c r="BR24" s="407"/>
      <c r="BS24" s="407"/>
      <c r="BT24" s="407"/>
      <c r="BU24" s="408"/>
      <c r="BV24" s="406">
        <v>5770311</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6000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219477</v>
      </c>
      <c r="BO25" s="436"/>
      <c r="BP25" s="436"/>
      <c r="BQ25" s="436"/>
      <c r="BR25" s="436"/>
      <c r="BS25" s="436"/>
      <c r="BT25" s="436"/>
      <c r="BU25" s="437"/>
      <c r="BV25" s="435">
        <v>192394</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5670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3040</v>
      </c>
      <c r="R27" s="360"/>
      <c r="S27" s="360"/>
      <c r="T27" s="360"/>
      <c r="U27" s="360"/>
      <c r="V27" s="361"/>
      <c r="W27" s="449"/>
      <c r="X27" s="386"/>
      <c r="Y27" s="387"/>
      <c r="Z27" s="362" t="s">
        <v>171</v>
      </c>
      <c r="AA27" s="363"/>
      <c r="AB27" s="363"/>
      <c r="AC27" s="363"/>
      <c r="AD27" s="363"/>
      <c r="AE27" s="363"/>
      <c r="AF27" s="363"/>
      <c r="AG27" s="364"/>
      <c r="AH27" s="359">
        <v>3</v>
      </c>
      <c r="AI27" s="360"/>
      <c r="AJ27" s="360"/>
      <c r="AK27" s="360"/>
      <c r="AL27" s="361"/>
      <c r="AM27" s="359">
        <v>12702</v>
      </c>
      <c r="AN27" s="360"/>
      <c r="AO27" s="360"/>
      <c r="AP27" s="360"/>
      <c r="AQ27" s="360"/>
      <c r="AR27" s="361"/>
      <c r="AS27" s="359">
        <v>4234</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255961</v>
      </c>
      <c r="BO27" s="441"/>
      <c r="BP27" s="441"/>
      <c r="BQ27" s="441"/>
      <c r="BR27" s="441"/>
      <c r="BS27" s="441"/>
      <c r="BT27" s="441"/>
      <c r="BU27" s="442"/>
      <c r="BV27" s="440">
        <v>255959</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2510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872916</v>
      </c>
      <c r="BO28" s="436"/>
      <c r="BP28" s="436"/>
      <c r="BQ28" s="436"/>
      <c r="BR28" s="436"/>
      <c r="BS28" s="436"/>
      <c r="BT28" s="436"/>
      <c r="BU28" s="437"/>
      <c r="BV28" s="435">
        <v>829739</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10</v>
      </c>
      <c r="M29" s="360"/>
      <c r="N29" s="360"/>
      <c r="O29" s="360"/>
      <c r="P29" s="361"/>
      <c r="Q29" s="359">
        <v>2280</v>
      </c>
      <c r="R29" s="360"/>
      <c r="S29" s="360"/>
      <c r="T29" s="360"/>
      <c r="U29" s="360"/>
      <c r="V29" s="361"/>
      <c r="W29" s="450"/>
      <c r="X29" s="451"/>
      <c r="Y29" s="452"/>
      <c r="Z29" s="362" t="s">
        <v>177</v>
      </c>
      <c r="AA29" s="363"/>
      <c r="AB29" s="363"/>
      <c r="AC29" s="363"/>
      <c r="AD29" s="363"/>
      <c r="AE29" s="363"/>
      <c r="AF29" s="363"/>
      <c r="AG29" s="364"/>
      <c r="AH29" s="359">
        <v>133</v>
      </c>
      <c r="AI29" s="360"/>
      <c r="AJ29" s="360"/>
      <c r="AK29" s="360"/>
      <c r="AL29" s="361"/>
      <c r="AM29" s="359">
        <v>404652</v>
      </c>
      <c r="AN29" s="360"/>
      <c r="AO29" s="360"/>
      <c r="AP29" s="360"/>
      <c r="AQ29" s="360"/>
      <c r="AR29" s="361"/>
      <c r="AS29" s="359">
        <v>3042</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1653510</v>
      </c>
      <c r="BO29" s="407"/>
      <c r="BP29" s="407"/>
      <c r="BQ29" s="407"/>
      <c r="BR29" s="407"/>
      <c r="BS29" s="407"/>
      <c r="BT29" s="407"/>
      <c r="BU29" s="408"/>
      <c r="BV29" s="406">
        <v>1635194</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96.4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1606404</v>
      </c>
      <c r="BO30" s="441"/>
      <c r="BP30" s="441"/>
      <c r="BQ30" s="441"/>
      <c r="BR30" s="441"/>
      <c r="BS30" s="441"/>
      <c r="BT30" s="441"/>
      <c r="BU30" s="442"/>
      <c r="BV30" s="440">
        <v>1732081</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国民健康保険事業勘定特別会計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6</v>
      </c>
      <c r="BX34" s="354"/>
      <c r="BY34" s="355" t="str">
        <f>IF('各会計、関係団体の財政状況及び健全化判断比率'!B68="","",'各会計、関係団体の財政状況及び健全化判断比率'!B68)</f>
        <v>鹿児島県市町村総合事務組合</v>
      </c>
      <c r="BZ34" s="355"/>
      <c r="CA34" s="355"/>
      <c r="CB34" s="355"/>
      <c r="CC34" s="355"/>
      <c r="CD34" s="355"/>
      <c r="CE34" s="355"/>
      <c r="CF34" s="355"/>
      <c r="CG34" s="355"/>
      <c r="CH34" s="355"/>
      <c r="CI34" s="355"/>
      <c r="CJ34" s="355"/>
      <c r="CK34" s="355"/>
      <c r="CL34" s="355"/>
      <c r="CM34" s="355"/>
      <c r="CN34" s="163"/>
      <c r="CO34" s="354">
        <f>IF(CQ34="","",MAX(C34:D43,U34:V43,AM34:AN43,BE34:BF43,BW34:BX43)+1)</f>
        <v>14</v>
      </c>
      <c r="CP34" s="354"/>
      <c r="CQ34" s="355" t="str">
        <f>IF('各会計、関係団体の財政状況及び健全化判断比率'!BS7="","",'各会計、関係団体の財政状況及び健全化判断比率'!BS7)</f>
        <v>種子島農業公社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介護保険事業勘定特別会計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7</v>
      </c>
      <c r="BX35" s="354"/>
      <c r="BY35" s="355" t="str">
        <f>IF('各会計、関係団体の財政状況及び健全化判断比率'!B69="","",'各会計、関係団体の財政状況及び健全化判断比率'!B69)</f>
        <v>中南衛生管理組合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8</v>
      </c>
      <c r="BX36" s="354"/>
      <c r="BY36" s="355" t="str">
        <f>IF('各会計、関係団体の財政状況及び健全化判断比率'!B70="","",'各会計、関係団体の財政状況及び健全化判断比率'!B70)</f>
        <v>熊毛地区消防組合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9</v>
      </c>
      <c r="BX37" s="354"/>
      <c r="BY37" s="355" t="str">
        <f>IF('各会計、関係団体の財政状況及び健全化判断比率'!B71="","",'各会計、関係団体の財政状況及び健全化判断比率'!B71)</f>
        <v>種子島地区広域事務組合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10</v>
      </c>
      <c r="BX38" s="354"/>
      <c r="BY38" s="355" t="str">
        <f>IF('各会計、関係団体の財政状況及び健全化判断比率'!B72="","",'各会計、関係団体の財政状況及び健全化判断比率'!B72)</f>
        <v>鹿児島県後期高齢者医療広域連合（一般会計）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11</v>
      </c>
      <c r="BX39" s="354"/>
      <c r="BY39" s="355" t="str">
        <f>IF('各会計、関係団体の財政状況及び健全化判断比率'!B73="","",'各会計、関係団体の財政状況及び健全化判断比率'!B73)</f>
        <v>鹿児島県後期高齢医療広域連合（特別会計）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12</v>
      </c>
      <c r="BX40" s="354"/>
      <c r="BY40" s="355" t="str">
        <f>IF('各会計、関係団体の財政状況及び健全化判断比率'!B74="","",'各会計、関係団体の財政状況及び健全化判断比率'!B74)</f>
        <v>公立種子島病院組合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13</v>
      </c>
      <c r="BX41" s="354"/>
      <c r="BY41" s="355" t="str">
        <f>IF('各会計、関係団体の財政状況及び健全化判断比率'!B75="","",'各会計、関係団体の財政状況及び健全化判断比率'!B75)</f>
        <v>種子島産婦人科医院組合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NpDyzRaGhQw9sYPsF4h6lD8sTr/pZgzZQ8eLGsN45CBOuLx2HoDYBO7sVxyEFYYAZEsuh+kym/ec6WF0flxasg==" saltValue="3lQLNoeC2wTOLEbZ1xRoY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view="pageBreakPreview" zoomScale="85" zoomScaleNormal="40" zoomScaleSheetLayoutView="85"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36" t="s">
        <v>529</v>
      </c>
      <c r="D34" s="1136"/>
      <c r="E34" s="1137"/>
      <c r="F34" s="32">
        <v>2.99</v>
      </c>
      <c r="G34" s="33">
        <v>7.76</v>
      </c>
      <c r="H34" s="33">
        <v>4.57</v>
      </c>
      <c r="I34" s="33">
        <v>4.5599999999999996</v>
      </c>
      <c r="J34" s="34">
        <v>3.72</v>
      </c>
      <c r="K34" s="22"/>
      <c r="L34" s="22"/>
      <c r="M34" s="22"/>
      <c r="N34" s="22"/>
      <c r="O34" s="22"/>
      <c r="P34" s="22"/>
    </row>
    <row r="35" spans="1:16" ht="39" customHeight="1" x14ac:dyDescent="0.15">
      <c r="A35" s="22"/>
      <c r="B35" s="35"/>
      <c r="C35" s="1132" t="s">
        <v>530</v>
      </c>
      <c r="D35" s="1132"/>
      <c r="E35" s="1133"/>
      <c r="F35" s="36">
        <v>1.22</v>
      </c>
      <c r="G35" s="37">
        <v>1.03</v>
      </c>
      <c r="H35" s="37">
        <v>0.92</v>
      </c>
      <c r="I35" s="37">
        <v>1.66</v>
      </c>
      <c r="J35" s="38">
        <v>2.35</v>
      </c>
      <c r="K35" s="22"/>
      <c r="L35" s="22"/>
      <c r="M35" s="22"/>
      <c r="N35" s="22"/>
      <c r="O35" s="22"/>
      <c r="P35" s="22"/>
    </row>
    <row r="36" spans="1:16" ht="39" customHeight="1" x14ac:dyDescent="0.15">
      <c r="A36" s="22"/>
      <c r="B36" s="35"/>
      <c r="C36" s="1132" t="s">
        <v>531</v>
      </c>
      <c r="D36" s="1132"/>
      <c r="E36" s="1133"/>
      <c r="F36" s="36">
        <v>0.11</v>
      </c>
      <c r="G36" s="37">
        <v>0.12</v>
      </c>
      <c r="H36" s="37">
        <v>0.62</v>
      </c>
      <c r="I36" s="37">
        <v>0.11</v>
      </c>
      <c r="J36" s="38">
        <v>0.13</v>
      </c>
      <c r="K36" s="22"/>
      <c r="L36" s="22"/>
      <c r="M36" s="22"/>
      <c r="N36" s="22"/>
      <c r="O36" s="22"/>
      <c r="P36" s="22"/>
    </row>
    <row r="37" spans="1:16" ht="39" customHeight="1" x14ac:dyDescent="0.15">
      <c r="A37" s="22"/>
      <c r="B37" s="35"/>
      <c r="C37" s="1132" t="s">
        <v>532</v>
      </c>
      <c r="D37" s="1132"/>
      <c r="E37" s="1133"/>
      <c r="F37" s="36">
        <v>0.03</v>
      </c>
      <c r="G37" s="37">
        <v>0</v>
      </c>
      <c r="H37" s="37">
        <v>0.04</v>
      </c>
      <c r="I37" s="37">
        <v>0.05</v>
      </c>
      <c r="J37" s="38">
        <v>0.08</v>
      </c>
      <c r="K37" s="22"/>
      <c r="L37" s="22"/>
      <c r="M37" s="22"/>
      <c r="N37" s="22"/>
      <c r="O37" s="22"/>
      <c r="P37" s="22"/>
    </row>
    <row r="38" spans="1:16" ht="39" customHeight="1" x14ac:dyDescent="0.15">
      <c r="A38" s="22"/>
      <c r="B38" s="35"/>
      <c r="C38" s="1132" t="s">
        <v>533</v>
      </c>
      <c r="D38" s="1132"/>
      <c r="E38" s="1133"/>
      <c r="F38" s="36">
        <v>0.04</v>
      </c>
      <c r="G38" s="37">
        <v>0</v>
      </c>
      <c r="H38" s="37">
        <v>0.05</v>
      </c>
      <c r="I38" s="37">
        <v>0.04</v>
      </c>
      <c r="J38" s="38">
        <v>0.06</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534</v>
      </c>
      <c r="D42" s="1132"/>
      <c r="E42" s="1133"/>
      <c r="F42" s="36" t="s">
        <v>483</v>
      </c>
      <c r="G42" s="37" t="s">
        <v>483</v>
      </c>
      <c r="H42" s="37" t="s">
        <v>483</v>
      </c>
      <c r="I42" s="37" t="s">
        <v>483</v>
      </c>
      <c r="J42" s="38" t="s">
        <v>483</v>
      </c>
      <c r="K42" s="22"/>
      <c r="L42" s="22"/>
      <c r="M42" s="22"/>
      <c r="N42" s="22"/>
      <c r="O42" s="22"/>
      <c r="P42" s="22"/>
    </row>
    <row r="43" spans="1:16" ht="39" customHeight="1" thickBot="1" x14ac:dyDescent="0.2">
      <c r="A43" s="22"/>
      <c r="B43" s="40"/>
      <c r="C43" s="1134" t="s">
        <v>535</v>
      </c>
      <c r="D43" s="1134"/>
      <c r="E43" s="1135"/>
      <c r="F43" s="41" t="s">
        <v>483</v>
      </c>
      <c r="G43" s="42" t="s">
        <v>483</v>
      </c>
      <c r="H43" s="42" t="s">
        <v>483</v>
      </c>
      <c r="I43" s="42" t="s">
        <v>483</v>
      </c>
      <c r="J43" s="43" t="s">
        <v>483</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adYrROtSI8a8Ly6SU1iE06TDyQDrzMoSm3i8gE7Ukxyh6eQXFHEF5qc5ATREgmdH+vT7HYz80Nq50zvq0xnog==" saltValue="jwh3J1hnqTV3qMHs+CBE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view="pageBreakPreview" zoomScale="70" zoomScaleNormal="70" zoomScaleSheetLayoutView="70"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522</v>
      </c>
      <c r="L44" s="54" t="s">
        <v>523</v>
      </c>
      <c r="M44" s="54" t="s">
        <v>524</v>
      </c>
      <c r="N44" s="54" t="s">
        <v>525</v>
      </c>
      <c r="O44" s="55" t="s">
        <v>526</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868</v>
      </c>
      <c r="L45" s="58">
        <v>937</v>
      </c>
      <c r="M45" s="58">
        <v>988</v>
      </c>
      <c r="N45" s="58">
        <v>989</v>
      </c>
      <c r="O45" s="59">
        <v>955</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483</v>
      </c>
      <c r="L46" s="62" t="s">
        <v>483</v>
      </c>
      <c r="M46" s="62" t="s">
        <v>483</v>
      </c>
      <c r="N46" s="62" t="s">
        <v>483</v>
      </c>
      <c r="O46" s="63" t="s">
        <v>483</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483</v>
      </c>
      <c r="L47" s="62" t="s">
        <v>483</v>
      </c>
      <c r="M47" s="62" t="s">
        <v>483</v>
      </c>
      <c r="N47" s="62" t="s">
        <v>483</v>
      </c>
      <c r="O47" s="63" t="s">
        <v>483</v>
      </c>
      <c r="P47" s="46"/>
      <c r="Q47" s="46"/>
      <c r="R47" s="46"/>
      <c r="S47" s="46"/>
      <c r="T47" s="46"/>
      <c r="U47" s="46"/>
    </row>
    <row r="48" spans="1:21" ht="30.75" customHeight="1" x14ac:dyDescent="0.15">
      <c r="A48" s="46"/>
      <c r="B48" s="1163"/>
      <c r="C48" s="1164"/>
      <c r="D48" s="60"/>
      <c r="E48" s="1140" t="s">
        <v>13</v>
      </c>
      <c r="F48" s="1140"/>
      <c r="G48" s="1140"/>
      <c r="H48" s="1140"/>
      <c r="I48" s="1140"/>
      <c r="J48" s="1141"/>
      <c r="K48" s="61">
        <v>49</v>
      </c>
      <c r="L48" s="62">
        <v>55</v>
      </c>
      <c r="M48" s="62">
        <v>56</v>
      </c>
      <c r="N48" s="62">
        <v>58</v>
      </c>
      <c r="O48" s="63">
        <v>57</v>
      </c>
      <c r="P48" s="46"/>
      <c r="Q48" s="46"/>
      <c r="R48" s="46"/>
      <c r="S48" s="46"/>
      <c r="T48" s="46"/>
      <c r="U48" s="46"/>
    </row>
    <row r="49" spans="1:21" ht="30.75" customHeight="1" x14ac:dyDescent="0.15">
      <c r="A49" s="46"/>
      <c r="B49" s="1163"/>
      <c r="C49" s="1164"/>
      <c r="D49" s="60"/>
      <c r="E49" s="1140" t="s">
        <v>14</v>
      </c>
      <c r="F49" s="1140"/>
      <c r="G49" s="1140"/>
      <c r="H49" s="1140"/>
      <c r="I49" s="1140"/>
      <c r="J49" s="1141"/>
      <c r="K49" s="61">
        <v>111</v>
      </c>
      <c r="L49" s="62">
        <v>110</v>
      </c>
      <c r="M49" s="62">
        <v>114</v>
      </c>
      <c r="N49" s="62">
        <v>113</v>
      </c>
      <c r="O49" s="63">
        <v>119</v>
      </c>
      <c r="P49" s="46"/>
      <c r="Q49" s="46"/>
      <c r="R49" s="46"/>
      <c r="S49" s="46"/>
      <c r="T49" s="46"/>
      <c r="U49" s="46"/>
    </row>
    <row r="50" spans="1:21" ht="30.75" customHeight="1" x14ac:dyDescent="0.15">
      <c r="A50" s="46"/>
      <c r="B50" s="1163"/>
      <c r="C50" s="1164"/>
      <c r="D50" s="60"/>
      <c r="E50" s="1140" t="s">
        <v>15</v>
      </c>
      <c r="F50" s="1140"/>
      <c r="G50" s="1140"/>
      <c r="H50" s="1140"/>
      <c r="I50" s="1140"/>
      <c r="J50" s="1141"/>
      <c r="K50" s="61">
        <v>0</v>
      </c>
      <c r="L50" s="62">
        <v>0</v>
      </c>
      <c r="M50" s="62">
        <v>0</v>
      </c>
      <c r="N50" s="62">
        <v>0</v>
      </c>
      <c r="O50" s="63" t="s">
        <v>483</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v>0</v>
      </c>
      <c r="M51" s="62">
        <v>0</v>
      </c>
      <c r="N51" s="62">
        <v>0</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676</v>
      </c>
      <c r="L52" s="62">
        <v>728</v>
      </c>
      <c r="M52" s="62">
        <v>746</v>
      </c>
      <c r="N52" s="62">
        <v>747</v>
      </c>
      <c r="O52" s="63">
        <v>715</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352</v>
      </c>
      <c r="L53" s="67">
        <v>374</v>
      </c>
      <c r="M53" s="67">
        <v>412</v>
      </c>
      <c r="N53" s="67">
        <v>413</v>
      </c>
      <c r="O53" s="68">
        <v>416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row r="67" s="47" customFormat="1" ht="12.6" hidden="1" customHeight="1" x14ac:dyDescent="0.15"/>
    <row r="68" s="47" customFormat="1" ht="12.6" hidden="1" customHeight="1" x14ac:dyDescent="0.15"/>
    <row r="69" s="47" customFormat="1" ht="12.6" hidden="1" customHeight="1" x14ac:dyDescent="0.15"/>
    <row r="70" s="47" customFormat="1" ht="12.6" hidden="1" customHeight="1" x14ac:dyDescent="0.15"/>
  </sheetData>
  <sheetProtection algorithmName="SHA-512" hashValue="g9uiGLjCYAWH7yKJFHpDjUjZtMSHXLmiS2d8uC77ZvpsZbYc4t71Z3XxkLzaTfnsVYzq976Sn3Afgtl6cLpsbQ==" saltValue="mDr2aU8xV0GoFYzWMddHa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view="pageBreakPreview" zoomScale="70" zoomScaleNormal="70" zoomScaleSheetLayoutView="7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s="94" customFormat="1" ht="15" customHeight="1" x14ac:dyDescent="0.15"/>
    <row r="9" s="94" customFormat="1" ht="15" customHeight="1" x14ac:dyDescent="0.15"/>
    <row r="10" s="94" customFormat="1" ht="15" customHeight="1" x14ac:dyDescent="0.15"/>
    <row r="11" s="94" customFormat="1" ht="15" customHeight="1" x14ac:dyDescent="0.15"/>
    <row r="12" s="94" customFormat="1" ht="15" customHeight="1" x14ac:dyDescent="0.15"/>
    <row r="13" s="94" customFormat="1" ht="15" customHeight="1" x14ac:dyDescent="0.15"/>
    <row r="14" s="94" customFormat="1" ht="15" customHeight="1" x14ac:dyDescent="0.15"/>
    <row r="15" s="94" customFormat="1" ht="15" customHeight="1" x14ac:dyDescent="0.15"/>
    <row r="16" s="94" customFormat="1" ht="15" customHeight="1" x14ac:dyDescent="0.15"/>
    <row r="17" s="94" customFormat="1" ht="15" customHeight="1" x14ac:dyDescent="0.15"/>
    <row r="18" s="94" customFormat="1" ht="15" customHeight="1" x14ac:dyDescent="0.15"/>
    <row r="19" s="94" customFormat="1" ht="15" customHeight="1" x14ac:dyDescent="0.15"/>
    <row r="20" s="94" customFormat="1" ht="15" customHeight="1" x14ac:dyDescent="0.15"/>
    <row r="21" s="94" customFormat="1" ht="15" customHeight="1" x14ac:dyDescent="0.15"/>
    <row r="22" s="94" customFormat="1" ht="15" customHeight="1" x14ac:dyDescent="0.15"/>
    <row r="23" s="94" customFormat="1" ht="15" customHeight="1" x14ac:dyDescent="0.15"/>
    <row r="24" s="94" customFormat="1" ht="15" customHeight="1" x14ac:dyDescent="0.15"/>
    <row r="25" s="94" customFormat="1" ht="15" customHeight="1" x14ac:dyDescent="0.15"/>
    <row r="26" s="94" customFormat="1" ht="15" customHeight="1" x14ac:dyDescent="0.15"/>
    <row r="27" s="94" customFormat="1" ht="15" customHeight="1" x14ac:dyDescent="0.15"/>
    <row r="28" s="94" customFormat="1" ht="15" customHeight="1" x14ac:dyDescent="0.15"/>
    <row r="29" s="94" customFormat="1" ht="15" customHeight="1" x14ac:dyDescent="0.15"/>
    <row r="30" s="94" customFormat="1"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522</v>
      </c>
      <c r="J40" s="101" t="s">
        <v>523</v>
      </c>
      <c r="K40" s="101" t="s">
        <v>524</v>
      </c>
      <c r="L40" s="101" t="s">
        <v>525</v>
      </c>
      <c r="M40" s="102" t="s">
        <v>526</v>
      </c>
    </row>
    <row r="41" spans="2:13" ht="27.75" customHeight="1" x14ac:dyDescent="0.15">
      <c r="B41" s="1181" t="s">
        <v>30</v>
      </c>
      <c r="C41" s="1182"/>
      <c r="D41" s="103"/>
      <c r="E41" s="1183" t="s">
        <v>31</v>
      </c>
      <c r="F41" s="1183"/>
      <c r="G41" s="1183"/>
      <c r="H41" s="1184"/>
      <c r="I41" s="330">
        <v>8306</v>
      </c>
      <c r="J41" s="331">
        <v>8401</v>
      </c>
      <c r="K41" s="331">
        <v>8089</v>
      </c>
      <c r="L41" s="331">
        <v>7555</v>
      </c>
      <c r="M41" s="332">
        <v>7216</v>
      </c>
    </row>
    <row r="42" spans="2:13" ht="27.75" customHeight="1" x14ac:dyDescent="0.15">
      <c r="B42" s="1171"/>
      <c r="C42" s="1172"/>
      <c r="D42" s="104"/>
      <c r="E42" s="1175" t="s">
        <v>32</v>
      </c>
      <c r="F42" s="1175"/>
      <c r="G42" s="1175"/>
      <c r="H42" s="1176"/>
      <c r="I42" s="333" t="s">
        <v>483</v>
      </c>
      <c r="J42" s="334" t="s">
        <v>483</v>
      </c>
      <c r="K42" s="334" t="s">
        <v>483</v>
      </c>
      <c r="L42" s="334" t="s">
        <v>483</v>
      </c>
      <c r="M42" s="335" t="s">
        <v>483</v>
      </c>
    </row>
    <row r="43" spans="2:13" ht="27.75" customHeight="1" x14ac:dyDescent="0.15">
      <c r="B43" s="1171"/>
      <c r="C43" s="1172"/>
      <c r="D43" s="104"/>
      <c r="E43" s="1175" t="s">
        <v>33</v>
      </c>
      <c r="F43" s="1175"/>
      <c r="G43" s="1175"/>
      <c r="H43" s="1176"/>
      <c r="I43" s="333">
        <v>885</v>
      </c>
      <c r="J43" s="334">
        <v>965</v>
      </c>
      <c r="K43" s="334">
        <v>1187</v>
      </c>
      <c r="L43" s="334">
        <v>1156</v>
      </c>
      <c r="M43" s="335">
        <v>1073</v>
      </c>
    </row>
    <row r="44" spans="2:13" ht="27.75" customHeight="1" x14ac:dyDescent="0.15">
      <c r="B44" s="1171"/>
      <c r="C44" s="1172"/>
      <c r="D44" s="104"/>
      <c r="E44" s="1175" t="s">
        <v>34</v>
      </c>
      <c r="F44" s="1175"/>
      <c r="G44" s="1175"/>
      <c r="H44" s="1176"/>
      <c r="I44" s="333">
        <v>1023</v>
      </c>
      <c r="J44" s="334">
        <v>887</v>
      </c>
      <c r="K44" s="334">
        <v>823</v>
      </c>
      <c r="L44" s="334">
        <v>692</v>
      </c>
      <c r="M44" s="335">
        <v>609</v>
      </c>
    </row>
    <row r="45" spans="2:13" ht="27.75" customHeight="1" x14ac:dyDescent="0.15">
      <c r="B45" s="1171"/>
      <c r="C45" s="1172"/>
      <c r="D45" s="104"/>
      <c r="E45" s="1175" t="s">
        <v>35</v>
      </c>
      <c r="F45" s="1175"/>
      <c r="G45" s="1175"/>
      <c r="H45" s="1176"/>
      <c r="I45" s="333">
        <v>978</v>
      </c>
      <c r="J45" s="334">
        <v>868</v>
      </c>
      <c r="K45" s="334">
        <v>822</v>
      </c>
      <c r="L45" s="334">
        <v>853</v>
      </c>
      <c r="M45" s="335">
        <v>768</v>
      </c>
    </row>
    <row r="46" spans="2:13" ht="27.75" customHeight="1" x14ac:dyDescent="0.15">
      <c r="B46" s="1171"/>
      <c r="C46" s="1172"/>
      <c r="D46" s="105"/>
      <c r="E46" s="1175" t="s">
        <v>36</v>
      </c>
      <c r="F46" s="1175"/>
      <c r="G46" s="1175"/>
      <c r="H46" s="1176"/>
      <c r="I46" s="333" t="s">
        <v>483</v>
      </c>
      <c r="J46" s="334" t="s">
        <v>483</v>
      </c>
      <c r="K46" s="334" t="s">
        <v>483</v>
      </c>
      <c r="L46" s="334" t="s">
        <v>483</v>
      </c>
      <c r="M46" s="335" t="s">
        <v>483</v>
      </c>
    </row>
    <row r="47" spans="2:13" ht="27.75" customHeight="1" x14ac:dyDescent="0.15">
      <c r="B47" s="1171"/>
      <c r="C47" s="1172"/>
      <c r="D47" s="106"/>
      <c r="E47" s="1185" t="s">
        <v>37</v>
      </c>
      <c r="F47" s="1186"/>
      <c r="G47" s="1186"/>
      <c r="H47" s="1187"/>
      <c r="I47" s="333" t="s">
        <v>483</v>
      </c>
      <c r="J47" s="334" t="s">
        <v>483</v>
      </c>
      <c r="K47" s="334" t="s">
        <v>483</v>
      </c>
      <c r="L47" s="334" t="s">
        <v>483</v>
      </c>
      <c r="M47" s="335" t="s">
        <v>483</v>
      </c>
    </row>
    <row r="48" spans="2:13" ht="27.75" customHeight="1" x14ac:dyDescent="0.15">
      <c r="B48" s="1171"/>
      <c r="C48" s="1172"/>
      <c r="D48" s="104"/>
      <c r="E48" s="1175" t="s">
        <v>38</v>
      </c>
      <c r="F48" s="1175"/>
      <c r="G48" s="1175"/>
      <c r="H48" s="1176"/>
      <c r="I48" s="333" t="s">
        <v>483</v>
      </c>
      <c r="J48" s="334" t="s">
        <v>483</v>
      </c>
      <c r="K48" s="334" t="s">
        <v>483</v>
      </c>
      <c r="L48" s="334" t="s">
        <v>483</v>
      </c>
      <c r="M48" s="335" t="s">
        <v>483</v>
      </c>
    </row>
    <row r="49" spans="2:13" ht="27.75" customHeight="1" x14ac:dyDescent="0.15">
      <c r="B49" s="1173"/>
      <c r="C49" s="1174"/>
      <c r="D49" s="104"/>
      <c r="E49" s="1175" t="s">
        <v>39</v>
      </c>
      <c r="F49" s="1175"/>
      <c r="G49" s="1175"/>
      <c r="H49" s="1176"/>
      <c r="I49" s="333" t="s">
        <v>483</v>
      </c>
      <c r="J49" s="334" t="s">
        <v>483</v>
      </c>
      <c r="K49" s="334" t="s">
        <v>483</v>
      </c>
      <c r="L49" s="334" t="s">
        <v>483</v>
      </c>
      <c r="M49" s="335" t="s">
        <v>483</v>
      </c>
    </row>
    <row r="50" spans="2:13" ht="27.75" customHeight="1" x14ac:dyDescent="0.15">
      <c r="B50" s="1169" t="s">
        <v>40</v>
      </c>
      <c r="C50" s="1170"/>
      <c r="D50" s="107"/>
      <c r="E50" s="1175" t="s">
        <v>41</v>
      </c>
      <c r="F50" s="1175"/>
      <c r="G50" s="1175"/>
      <c r="H50" s="1176"/>
      <c r="I50" s="333">
        <v>3424</v>
      </c>
      <c r="J50" s="334">
        <v>3805</v>
      </c>
      <c r="K50" s="334">
        <v>3832</v>
      </c>
      <c r="L50" s="334">
        <v>3883</v>
      </c>
      <c r="M50" s="335">
        <v>3936</v>
      </c>
    </row>
    <row r="51" spans="2:13" ht="27.75" customHeight="1" x14ac:dyDescent="0.15">
      <c r="B51" s="1171"/>
      <c r="C51" s="1172"/>
      <c r="D51" s="104"/>
      <c r="E51" s="1175" t="s">
        <v>42</v>
      </c>
      <c r="F51" s="1175"/>
      <c r="G51" s="1175"/>
      <c r="H51" s="1176"/>
      <c r="I51" s="333">
        <v>303</v>
      </c>
      <c r="J51" s="334">
        <v>386</v>
      </c>
      <c r="K51" s="334">
        <v>408</v>
      </c>
      <c r="L51" s="334">
        <v>398</v>
      </c>
      <c r="M51" s="335">
        <v>382</v>
      </c>
    </row>
    <row r="52" spans="2:13" ht="27.75" customHeight="1" x14ac:dyDescent="0.15">
      <c r="B52" s="1173"/>
      <c r="C52" s="1174"/>
      <c r="D52" s="104"/>
      <c r="E52" s="1175" t="s">
        <v>43</v>
      </c>
      <c r="F52" s="1175"/>
      <c r="G52" s="1175"/>
      <c r="H52" s="1176"/>
      <c r="I52" s="333">
        <v>6557</v>
      </c>
      <c r="J52" s="334">
        <v>6318</v>
      </c>
      <c r="K52" s="334">
        <v>6154</v>
      </c>
      <c r="L52" s="334">
        <v>5845</v>
      </c>
      <c r="M52" s="335">
        <v>5548</v>
      </c>
    </row>
    <row r="53" spans="2:13" ht="27.75" customHeight="1" thickBot="1" x14ac:dyDescent="0.2">
      <c r="B53" s="1177" t="s">
        <v>19</v>
      </c>
      <c r="C53" s="1178"/>
      <c r="D53" s="108"/>
      <c r="E53" s="1179" t="s">
        <v>44</v>
      </c>
      <c r="F53" s="1179"/>
      <c r="G53" s="1179"/>
      <c r="H53" s="1180"/>
      <c r="I53" s="336">
        <v>907</v>
      </c>
      <c r="J53" s="337">
        <v>613</v>
      </c>
      <c r="K53" s="337">
        <v>528</v>
      </c>
      <c r="L53" s="337">
        <v>130</v>
      </c>
      <c r="M53" s="338">
        <v>-199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1WW5H06sV5WM5MJ/4MHR72swYBN6M+tAGYtzMGQp1LkLZK1rYjp40DPy/vVm2HT/un8RdHRYWLZXSoqcNzZBvw==" saltValue="iO7evrrhpzMrXld5xTv+u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view="pageBreakPreview" zoomScale="70" zoomScaleNormal="70" zoomScaleSheetLayoutView="7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524</v>
      </c>
      <c r="G54" s="117" t="s">
        <v>525</v>
      </c>
      <c r="H54" s="118" t="s">
        <v>526</v>
      </c>
    </row>
    <row r="55" spans="2:8" ht="52.5" customHeight="1" x14ac:dyDescent="0.15">
      <c r="B55" s="119"/>
      <c r="C55" s="1196" t="s">
        <v>46</v>
      </c>
      <c r="D55" s="1196"/>
      <c r="E55" s="1197"/>
      <c r="F55" s="339">
        <v>809</v>
      </c>
      <c r="G55" s="339">
        <v>830</v>
      </c>
      <c r="H55" s="340">
        <v>873</v>
      </c>
    </row>
    <row r="56" spans="2:8" ht="52.5" customHeight="1" x14ac:dyDescent="0.15">
      <c r="B56" s="120"/>
      <c r="C56" s="1198" t="s">
        <v>47</v>
      </c>
      <c r="D56" s="1198"/>
      <c r="E56" s="1199"/>
      <c r="F56" s="341">
        <v>1635</v>
      </c>
      <c r="G56" s="341">
        <v>1635</v>
      </c>
      <c r="H56" s="342">
        <v>1654</v>
      </c>
    </row>
    <row r="57" spans="2:8" ht="53.25" customHeight="1" x14ac:dyDescent="0.15">
      <c r="B57" s="120"/>
      <c r="C57" s="1200" t="s">
        <v>48</v>
      </c>
      <c r="D57" s="1200"/>
      <c r="E57" s="1201"/>
      <c r="F57" s="343">
        <v>1435</v>
      </c>
      <c r="G57" s="343">
        <v>1732</v>
      </c>
      <c r="H57" s="344">
        <v>1606</v>
      </c>
    </row>
    <row r="58" spans="2:8" ht="45.75" customHeight="1" x14ac:dyDescent="0.15">
      <c r="B58" s="121"/>
      <c r="C58" s="1188" t="s">
        <v>555</v>
      </c>
      <c r="D58" s="1189"/>
      <c r="E58" s="1190"/>
      <c r="F58" s="345">
        <v>194</v>
      </c>
      <c r="G58" s="345">
        <v>461</v>
      </c>
      <c r="H58" s="346">
        <v>333</v>
      </c>
    </row>
    <row r="59" spans="2:8" ht="45.75" customHeight="1" x14ac:dyDescent="0.15">
      <c r="B59" s="121"/>
      <c r="C59" s="1188" t="s">
        <v>554</v>
      </c>
      <c r="D59" s="1189"/>
      <c r="E59" s="1190"/>
      <c r="F59" s="345">
        <v>73</v>
      </c>
      <c r="G59" s="345">
        <v>80</v>
      </c>
      <c r="H59" s="346">
        <v>73</v>
      </c>
    </row>
    <row r="60" spans="2:8" ht="45.75" customHeight="1" x14ac:dyDescent="0.15">
      <c r="B60" s="121"/>
      <c r="C60" s="1188" t="s">
        <v>556</v>
      </c>
      <c r="D60" s="1189"/>
      <c r="E60" s="1190"/>
      <c r="F60" s="345">
        <v>7</v>
      </c>
      <c r="G60" s="345">
        <v>7</v>
      </c>
      <c r="H60" s="346">
        <v>11</v>
      </c>
    </row>
    <row r="61" spans="2:8" ht="45.75" customHeight="1" x14ac:dyDescent="0.15">
      <c r="B61" s="121"/>
      <c r="C61" s="1188" t="s">
        <v>557</v>
      </c>
      <c r="D61" s="1189"/>
      <c r="E61" s="1190"/>
      <c r="F61" s="345">
        <v>488</v>
      </c>
      <c r="G61" s="345">
        <v>546</v>
      </c>
      <c r="H61" s="346">
        <v>550</v>
      </c>
    </row>
    <row r="62" spans="2:8" ht="45.75" customHeight="1" thickBot="1" x14ac:dyDescent="0.2">
      <c r="B62" s="122"/>
      <c r="C62" s="1191" t="s">
        <v>558</v>
      </c>
      <c r="D62" s="1192"/>
      <c r="E62" s="1193"/>
      <c r="F62" s="347">
        <v>0</v>
      </c>
      <c r="G62" s="347">
        <v>0</v>
      </c>
      <c r="H62" s="348">
        <v>1</v>
      </c>
    </row>
    <row r="63" spans="2:8" ht="52.5" customHeight="1" thickBot="1" x14ac:dyDescent="0.2">
      <c r="B63" s="123"/>
      <c r="C63" s="1194" t="s">
        <v>49</v>
      </c>
      <c r="D63" s="1194"/>
      <c r="E63" s="1195"/>
      <c r="F63" s="349">
        <v>3879</v>
      </c>
      <c r="G63" s="349">
        <v>4197</v>
      </c>
      <c r="H63" s="350">
        <v>4133</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52trH1nDeKUJOURcnYIaGcAoX9lTeEJspyKi+JbmHM4C36eXhvul4vwvoVkNBwrNyneZO+mq+vFreqBYNTyWBA==" saltValue="2ihh8kxCgOFvJF3U7PDN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521</v>
      </c>
      <c r="G2" s="137"/>
      <c r="H2" s="138"/>
    </row>
    <row r="3" spans="1:8" x14ac:dyDescent="0.15">
      <c r="A3" s="134" t="s">
        <v>514</v>
      </c>
      <c r="B3" s="139"/>
      <c r="C3" s="140"/>
      <c r="D3" s="141">
        <v>159574</v>
      </c>
      <c r="E3" s="142"/>
      <c r="F3" s="143">
        <v>200194</v>
      </c>
      <c r="G3" s="144"/>
      <c r="H3" s="145"/>
    </row>
    <row r="4" spans="1:8" x14ac:dyDescent="0.15">
      <c r="A4" s="146"/>
      <c r="B4" s="147"/>
      <c r="C4" s="148"/>
      <c r="D4" s="149">
        <v>87825</v>
      </c>
      <c r="E4" s="150"/>
      <c r="F4" s="151">
        <v>106422</v>
      </c>
      <c r="G4" s="152"/>
      <c r="H4" s="153"/>
    </row>
    <row r="5" spans="1:8" x14ac:dyDescent="0.15">
      <c r="A5" s="134" t="s">
        <v>516</v>
      </c>
      <c r="B5" s="139"/>
      <c r="C5" s="140"/>
      <c r="D5" s="141">
        <v>182484</v>
      </c>
      <c r="E5" s="142"/>
      <c r="F5" s="143">
        <v>196914</v>
      </c>
      <c r="G5" s="144"/>
      <c r="H5" s="145"/>
    </row>
    <row r="6" spans="1:8" x14ac:dyDescent="0.15">
      <c r="A6" s="146"/>
      <c r="B6" s="147"/>
      <c r="C6" s="148"/>
      <c r="D6" s="149">
        <v>87320</v>
      </c>
      <c r="E6" s="150"/>
      <c r="F6" s="151">
        <v>98966</v>
      </c>
      <c r="G6" s="152"/>
      <c r="H6" s="153"/>
    </row>
    <row r="7" spans="1:8" x14ac:dyDescent="0.15">
      <c r="A7" s="134" t="s">
        <v>517</v>
      </c>
      <c r="B7" s="139"/>
      <c r="C7" s="140"/>
      <c r="D7" s="141">
        <v>174879</v>
      </c>
      <c r="E7" s="142"/>
      <c r="F7" s="143">
        <v>204757</v>
      </c>
      <c r="G7" s="144"/>
      <c r="H7" s="145"/>
    </row>
    <row r="8" spans="1:8" x14ac:dyDescent="0.15">
      <c r="A8" s="146"/>
      <c r="B8" s="147"/>
      <c r="C8" s="148"/>
      <c r="D8" s="149">
        <v>85401</v>
      </c>
      <c r="E8" s="150"/>
      <c r="F8" s="151">
        <v>106071</v>
      </c>
      <c r="G8" s="152"/>
      <c r="H8" s="153"/>
    </row>
    <row r="9" spans="1:8" x14ac:dyDescent="0.15">
      <c r="A9" s="134" t="s">
        <v>518</v>
      </c>
      <c r="B9" s="139"/>
      <c r="C9" s="140"/>
      <c r="D9" s="141">
        <v>159186</v>
      </c>
      <c r="E9" s="142"/>
      <c r="F9" s="143">
        <v>194971</v>
      </c>
      <c r="G9" s="144"/>
      <c r="H9" s="145"/>
    </row>
    <row r="10" spans="1:8" x14ac:dyDescent="0.15">
      <c r="A10" s="146"/>
      <c r="B10" s="147"/>
      <c r="C10" s="148"/>
      <c r="D10" s="149">
        <v>89071</v>
      </c>
      <c r="E10" s="150"/>
      <c r="F10" s="151">
        <v>105966</v>
      </c>
      <c r="G10" s="152"/>
      <c r="H10" s="153"/>
    </row>
    <row r="11" spans="1:8" x14ac:dyDescent="0.15">
      <c r="A11" s="134" t="s">
        <v>519</v>
      </c>
      <c r="B11" s="139"/>
      <c r="C11" s="140"/>
      <c r="D11" s="141">
        <v>180409</v>
      </c>
      <c r="E11" s="142"/>
      <c r="F11" s="143">
        <v>224172</v>
      </c>
      <c r="G11" s="144"/>
      <c r="H11" s="145"/>
    </row>
    <row r="12" spans="1:8" x14ac:dyDescent="0.15">
      <c r="A12" s="146"/>
      <c r="B12" s="147"/>
      <c r="C12" s="154"/>
      <c r="D12" s="149">
        <v>154739</v>
      </c>
      <c r="E12" s="150"/>
      <c r="F12" s="151">
        <v>117611</v>
      </c>
      <c r="G12" s="152"/>
      <c r="H12" s="153"/>
    </row>
    <row r="13" spans="1:8" x14ac:dyDescent="0.15">
      <c r="A13" s="134"/>
      <c r="B13" s="139"/>
      <c r="C13" s="140"/>
      <c r="D13" s="141">
        <v>171306</v>
      </c>
      <c r="E13" s="142"/>
      <c r="F13" s="143">
        <v>204202</v>
      </c>
      <c r="G13" s="155"/>
      <c r="H13" s="145"/>
    </row>
    <row r="14" spans="1:8" x14ac:dyDescent="0.15">
      <c r="A14" s="146"/>
      <c r="B14" s="147"/>
      <c r="C14" s="148"/>
      <c r="D14" s="149">
        <v>100871</v>
      </c>
      <c r="E14" s="150"/>
      <c r="F14" s="151">
        <v>107007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1.23</v>
      </c>
      <c r="C19" s="156">
        <f>ROUND(VALUE(SUBSTITUTE(実質収支比率等に係る経年分析!G$48,"▲","-")),2)</f>
        <v>1.04</v>
      </c>
      <c r="D19" s="156">
        <f>ROUND(VALUE(SUBSTITUTE(実質収支比率等に係る経年分析!H$48,"▲","-")),2)</f>
        <v>0.92</v>
      </c>
      <c r="E19" s="156">
        <f>ROUND(VALUE(SUBSTITUTE(実質収支比率等に係る経年分析!I$48,"▲","-")),2)</f>
        <v>1.67</v>
      </c>
      <c r="F19" s="156">
        <f>ROUND(VALUE(SUBSTITUTE(実質収支比率等に係る経年分析!J$48,"▲","-")),2)</f>
        <v>2.36</v>
      </c>
    </row>
    <row r="20" spans="1:11" x14ac:dyDescent="0.15">
      <c r="A20" s="156" t="s">
        <v>53</v>
      </c>
      <c r="B20" s="156">
        <f>ROUND(VALUE(SUBSTITUTE(実質収支比率等に係る経年分析!F$47,"▲","-")),2)</f>
        <v>19.239999999999998</v>
      </c>
      <c r="C20" s="156">
        <f>ROUND(VALUE(SUBSTITUTE(実質収支比率等に係る経年分析!G$47,"▲","-")),2)</f>
        <v>18.649999999999999</v>
      </c>
      <c r="D20" s="156">
        <f>ROUND(VALUE(SUBSTITUTE(実質収支比率等に係る経年分析!H$47,"▲","-")),2)</f>
        <v>18.53</v>
      </c>
      <c r="E20" s="156">
        <f>ROUND(VALUE(SUBSTITUTE(実質収支比率等に係る経年分析!I$47,"▲","-")),2)</f>
        <v>19.059999999999999</v>
      </c>
      <c r="F20" s="156">
        <f>ROUND(VALUE(SUBSTITUTE(実質収支比率等に係る経年分析!J$47,"▲","-")),2)</f>
        <v>19.850000000000001</v>
      </c>
    </row>
    <row r="21" spans="1:11" x14ac:dyDescent="0.15">
      <c r="A21" s="156" t="s">
        <v>54</v>
      </c>
      <c r="B21" s="156">
        <f>IF(ISNUMBER(VALUE(SUBSTITUTE(実質収支比率等に係る経年分析!F$49,"▲","-"))),ROUND(VALUE(SUBSTITUTE(実質収支比率等に係る経年分析!F$49,"▲","-")),2),NA())</f>
        <v>-1.84</v>
      </c>
      <c r="C21" s="156">
        <f>IF(ISNUMBER(VALUE(SUBSTITUTE(実質収支比率等に係る経年分析!G$49,"▲","-"))),ROUND(VALUE(SUBSTITUTE(実質収支比率等に係る経年分析!G$49,"▲","-")),2),NA())</f>
        <v>0.1</v>
      </c>
      <c r="D21" s="156">
        <f>IF(ISNUMBER(VALUE(SUBSTITUTE(実質収支比率等に係る経年分析!H$49,"▲","-"))),ROUND(VALUE(SUBSTITUTE(実質収支比率等に係る経年分析!H$49,"▲","-")),2),NA())</f>
        <v>-1.06</v>
      </c>
      <c r="E21" s="156">
        <f>IF(ISNUMBER(VALUE(SUBSTITUTE(実質収支比率等に係る経年分析!I$49,"▲","-"))),ROUND(VALUE(SUBSTITUTE(実質収支比率等に係る経年分析!I$49,"▲","-")),2),NA())</f>
        <v>0.75</v>
      </c>
      <c r="F21" s="156">
        <f>IF(ISNUMBER(VALUE(SUBSTITUTE(実質収支比率等に係る経年分析!J$49,"▲","-"))),ROUND(VALUE(SUBSTITUTE(実質収支比率等に係る経年分析!J$49,"▲","-")),2),NA())</f>
        <v>0.71</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0.06</v>
      </c>
    </row>
    <row r="33" spans="1:16" x14ac:dyDescent="0.15">
      <c r="A33" s="157" t="str">
        <f>IF(連結実質赤字比率に係る赤字・黒字の構成分析!C$37="",NA(),連結実質赤字比率に係る赤字・黒字の構成分析!C$37)</f>
        <v>介護保険事業勘定特別会計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0.04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0.08</v>
      </c>
    </row>
    <row r="34" spans="1:16" x14ac:dyDescent="0.15">
      <c r="A34" s="157" t="str">
        <f>IF(連結実質赤字比率に係る赤字・黒字の構成分析!C$36="",NA(),連結実質赤字比率に係る赤字・黒字の構成分析!C$36)</f>
        <v>国民健康保険事業勘定特別会計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0.11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0.12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0.62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0.11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0.13</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1.22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0.92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1.66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2.35</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2.99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7.76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4.57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4.5599999999999996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3.72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676</v>
      </c>
      <c r="E42" s="158"/>
      <c r="F42" s="158"/>
      <c r="G42" s="158">
        <f>'実質公債費比率（分子）の構造'!L$52</f>
        <v>728</v>
      </c>
      <c r="H42" s="158"/>
      <c r="I42" s="158"/>
      <c r="J42" s="158">
        <f>'実質公債費比率（分子）の構造'!M$52</f>
        <v>746</v>
      </c>
      <c r="K42" s="158"/>
      <c r="L42" s="158"/>
      <c r="M42" s="158">
        <f>'実質公債費比率（分子）の構造'!N$52</f>
        <v>747</v>
      </c>
      <c r="N42" s="158"/>
      <c r="O42" s="158"/>
      <c r="P42" s="158">
        <f>'実質公債費比率（分子）の構造'!O$52</f>
        <v>715</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15">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t="str">
        <f>'実質公債費比率（分子）の構造'!O$50</f>
        <v>-</v>
      </c>
      <c r="O44" s="158"/>
      <c r="P44" s="158"/>
    </row>
    <row r="45" spans="1:16" x14ac:dyDescent="0.15">
      <c r="A45" s="158" t="s">
        <v>63</v>
      </c>
      <c r="B45" s="158">
        <f>'実質公債費比率（分子）の構造'!K$49</f>
        <v>111</v>
      </c>
      <c r="C45" s="158"/>
      <c r="D45" s="158"/>
      <c r="E45" s="158">
        <f>'実質公債費比率（分子）の構造'!L$49</f>
        <v>110</v>
      </c>
      <c r="F45" s="158"/>
      <c r="G45" s="158"/>
      <c r="H45" s="158">
        <f>'実質公債費比率（分子）の構造'!M$49</f>
        <v>114</v>
      </c>
      <c r="I45" s="158"/>
      <c r="J45" s="158"/>
      <c r="K45" s="158">
        <f>'実質公債費比率（分子）の構造'!N$49</f>
        <v>113</v>
      </c>
      <c r="L45" s="158"/>
      <c r="M45" s="158"/>
      <c r="N45" s="158">
        <f>'実質公債費比率（分子）の構造'!O$49</f>
        <v>119</v>
      </c>
      <c r="O45" s="158"/>
      <c r="P45" s="158"/>
    </row>
    <row r="46" spans="1:16" x14ac:dyDescent="0.15">
      <c r="A46" s="158" t="s">
        <v>64</v>
      </c>
      <c r="B46" s="158">
        <f>'実質公債費比率（分子）の構造'!K$48</f>
        <v>49</v>
      </c>
      <c r="C46" s="158"/>
      <c r="D46" s="158"/>
      <c r="E46" s="158">
        <f>'実質公債費比率（分子）の構造'!L$48</f>
        <v>55</v>
      </c>
      <c r="F46" s="158"/>
      <c r="G46" s="158"/>
      <c r="H46" s="158">
        <f>'実質公債費比率（分子）の構造'!M$48</f>
        <v>56</v>
      </c>
      <c r="I46" s="158"/>
      <c r="J46" s="158"/>
      <c r="K46" s="158">
        <f>'実質公債費比率（分子）の構造'!N$48</f>
        <v>58</v>
      </c>
      <c r="L46" s="158"/>
      <c r="M46" s="158"/>
      <c r="N46" s="158">
        <f>'実質公債費比率（分子）の構造'!O$48</f>
        <v>57</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868</v>
      </c>
      <c r="C49" s="158"/>
      <c r="D49" s="158"/>
      <c r="E49" s="158">
        <f>'実質公債費比率（分子）の構造'!L$45</f>
        <v>937</v>
      </c>
      <c r="F49" s="158"/>
      <c r="G49" s="158"/>
      <c r="H49" s="158">
        <f>'実質公債費比率（分子）の構造'!M$45</f>
        <v>988</v>
      </c>
      <c r="I49" s="158"/>
      <c r="J49" s="158"/>
      <c r="K49" s="158">
        <f>'実質公債費比率（分子）の構造'!N$45</f>
        <v>989</v>
      </c>
      <c r="L49" s="158"/>
      <c r="M49" s="158"/>
      <c r="N49" s="158">
        <f>'実質公債費比率（分子）の構造'!O$45</f>
        <v>955</v>
      </c>
      <c r="O49" s="158"/>
      <c r="P49" s="158"/>
    </row>
    <row r="50" spans="1:16" x14ac:dyDescent="0.15">
      <c r="A50" s="158" t="s">
        <v>67</v>
      </c>
      <c r="B50" s="158" t="e">
        <f>NA()</f>
        <v>#N/A</v>
      </c>
      <c r="C50" s="158">
        <f>IF(ISNUMBER('実質公債費比率（分子）の構造'!K$53),'実質公債費比率（分子）の構造'!K$53,NA())</f>
        <v>352</v>
      </c>
      <c r="D50" s="158" t="e">
        <f>NA()</f>
        <v>#N/A</v>
      </c>
      <c r="E50" s="158" t="e">
        <f>NA()</f>
        <v>#N/A</v>
      </c>
      <c r="F50" s="158">
        <f>IF(ISNUMBER('実質公債費比率（分子）の構造'!L$53),'実質公債費比率（分子）の構造'!L$53,NA())</f>
        <v>374</v>
      </c>
      <c r="G50" s="158" t="e">
        <f>NA()</f>
        <v>#N/A</v>
      </c>
      <c r="H50" s="158" t="e">
        <f>NA()</f>
        <v>#N/A</v>
      </c>
      <c r="I50" s="158">
        <f>IF(ISNUMBER('実質公債費比率（分子）の構造'!M$53),'実質公債費比率（分子）の構造'!M$53,NA())</f>
        <v>412</v>
      </c>
      <c r="J50" s="158" t="e">
        <f>NA()</f>
        <v>#N/A</v>
      </c>
      <c r="K50" s="158" t="e">
        <f>NA()</f>
        <v>#N/A</v>
      </c>
      <c r="L50" s="158">
        <f>IF(ISNUMBER('実質公債費比率（分子）の構造'!N$53),'実質公債費比率（分子）の構造'!N$53,NA())</f>
        <v>413</v>
      </c>
      <c r="M50" s="158" t="e">
        <f>NA()</f>
        <v>#N/A</v>
      </c>
      <c r="N50" s="158" t="e">
        <f>NA()</f>
        <v>#N/A</v>
      </c>
      <c r="O50" s="158">
        <f>IF(ISNUMBER('実質公債費比率（分子）の構造'!O$53),'実質公債費比率（分子）の構造'!O$53,NA())</f>
        <v>416</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6557</v>
      </c>
      <c r="E56" s="157"/>
      <c r="F56" s="157"/>
      <c r="G56" s="157">
        <f>'将来負担比率（分子）の構造'!J$52</f>
        <v>6318</v>
      </c>
      <c r="H56" s="157"/>
      <c r="I56" s="157"/>
      <c r="J56" s="157">
        <f>'将来負担比率（分子）の構造'!K$52</f>
        <v>6154</v>
      </c>
      <c r="K56" s="157"/>
      <c r="L56" s="157"/>
      <c r="M56" s="157">
        <f>'将来負担比率（分子）の構造'!L$52</f>
        <v>5845</v>
      </c>
      <c r="N56" s="157"/>
      <c r="O56" s="157"/>
      <c r="P56" s="157">
        <f>'将来負担比率（分子）の構造'!M$52</f>
        <v>5548</v>
      </c>
    </row>
    <row r="57" spans="1:16" x14ac:dyDescent="0.15">
      <c r="A57" s="157" t="s">
        <v>42</v>
      </c>
      <c r="B57" s="157"/>
      <c r="C57" s="157"/>
      <c r="D57" s="157">
        <f>'将来負担比率（分子）の構造'!I$51</f>
        <v>303</v>
      </c>
      <c r="E57" s="157"/>
      <c r="F57" s="157"/>
      <c r="G57" s="157">
        <f>'将来負担比率（分子）の構造'!J$51</f>
        <v>386</v>
      </c>
      <c r="H57" s="157"/>
      <c r="I57" s="157"/>
      <c r="J57" s="157">
        <f>'将来負担比率（分子）の構造'!K$51</f>
        <v>408</v>
      </c>
      <c r="K57" s="157"/>
      <c r="L57" s="157"/>
      <c r="M57" s="157">
        <f>'将来負担比率（分子）の構造'!L$51</f>
        <v>398</v>
      </c>
      <c r="N57" s="157"/>
      <c r="O57" s="157"/>
      <c r="P57" s="157">
        <f>'将来負担比率（分子）の構造'!M$51</f>
        <v>382</v>
      </c>
    </row>
    <row r="58" spans="1:16" x14ac:dyDescent="0.15">
      <c r="A58" s="157" t="s">
        <v>41</v>
      </c>
      <c r="B58" s="157"/>
      <c r="C58" s="157"/>
      <c r="D58" s="157">
        <f>'将来負担比率（分子）の構造'!I$50</f>
        <v>3424</v>
      </c>
      <c r="E58" s="157"/>
      <c r="F58" s="157"/>
      <c r="G58" s="157">
        <f>'将来負担比率（分子）の構造'!J$50</f>
        <v>3805</v>
      </c>
      <c r="H58" s="157"/>
      <c r="I58" s="157"/>
      <c r="J58" s="157">
        <f>'将来負担比率（分子）の構造'!K$50</f>
        <v>3832</v>
      </c>
      <c r="K58" s="157"/>
      <c r="L58" s="157"/>
      <c r="M58" s="157">
        <f>'将来負担比率（分子）の構造'!L$50</f>
        <v>3883</v>
      </c>
      <c r="N58" s="157"/>
      <c r="O58" s="157"/>
      <c r="P58" s="157">
        <f>'将来負担比率（分子）の構造'!M$50</f>
        <v>3936</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978</v>
      </c>
      <c r="C62" s="157"/>
      <c r="D62" s="157"/>
      <c r="E62" s="157">
        <f>'将来負担比率（分子）の構造'!J$45</f>
        <v>868</v>
      </c>
      <c r="F62" s="157"/>
      <c r="G62" s="157"/>
      <c r="H62" s="157">
        <f>'将来負担比率（分子）の構造'!K$45</f>
        <v>822</v>
      </c>
      <c r="I62" s="157"/>
      <c r="J62" s="157"/>
      <c r="K62" s="157">
        <f>'将来負担比率（分子）の構造'!L$45</f>
        <v>853</v>
      </c>
      <c r="L62" s="157"/>
      <c r="M62" s="157"/>
      <c r="N62" s="157">
        <f>'将来負担比率（分子）の構造'!M$45</f>
        <v>768</v>
      </c>
      <c r="O62" s="157"/>
      <c r="P62" s="157"/>
    </row>
    <row r="63" spans="1:16" x14ac:dyDescent="0.15">
      <c r="A63" s="157" t="s">
        <v>34</v>
      </c>
      <c r="B63" s="157">
        <f>'将来負担比率（分子）の構造'!I$44</f>
        <v>1023</v>
      </c>
      <c r="C63" s="157"/>
      <c r="D63" s="157"/>
      <c r="E63" s="157">
        <f>'将来負担比率（分子）の構造'!J$44</f>
        <v>887</v>
      </c>
      <c r="F63" s="157"/>
      <c r="G63" s="157"/>
      <c r="H63" s="157">
        <f>'将来負担比率（分子）の構造'!K$44</f>
        <v>823</v>
      </c>
      <c r="I63" s="157"/>
      <c r="J63" s="157"/>
      <c r="K63" s="157">
        <f>'将来負担比率（分子）の構造'!L$44</f>
        <v>692</v>
      </c>
      <c r="L63" s="157"/>
      <c r="M63" s="157"/>
      <c r="N63" s="157">
        <f>'将来負担比率（分子）の構造'!M$44</f>
        <v>609</v>
      </c>
      <c r="O63" s="157"/>
      <c r="P63" s="157"/>
    </row>
    <row r="64" spans="1:16" x14ac:dyDescent="0.15">
      <c r="A64" s="157" t="s">
        <v>33</v>
      </c>
      <c r="B64" s="157">
        <f>'将来負担比率（分子）の構造'!I$43</f>
        <v>885</v>
      </c>
      <c r="C64" s="157"/>
      <c r="D64" s="157"/>
      <c r="E64" s="157">
        <f>'将来負担比率（分子）の構造'!J$43</f>
        <v>965</v>
      </c>
      <c r="F64" s="157"/>
      <c r="G64" s="157"/>
      <c r="H64" s="157">
        <f>'将来負担比率（分子）の構造'!K$43</f>
        <v>1187</v>
      </c>
      <c r="I64" s="157"/>
      <c r="J64" s="157"/>
      <c r="K64" s="157">
        <f>'将来負担比率（分子）の構造'!L$43</f>
        <v>1156</v>
      </c>
      <c r="L64" s="157"/>
      <c r="M64" s="157"/>
      <c r="N64" s="157">
        <f>'将来負担比率（分子）の構造'!M$43</f>
        <v>1073</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8306</v>
      </c>
      <c r="C66" s="157"/>
      <c r="D66" s="157"/>
      <c r="E66" s="157">
        <f>'将来負担比率（分子）の構造'!J$41</f>
        <v>8401</v>
      </c>
      <c r="F66" s="157"/>
      <c r="G66" s="157"/>
      <c r="H66" s="157">
        <f>'将来負担比率（分子）の構造'!K$41</f>
        <v>8089</v>
      </c>
      <c r="I66" s="157"/>
      <c r="J66" s="157"/>
      <c r="K66" s="157">
        <f>'将来負担比率（分子）の構造'!L$41</f>
        <v>7555</v>
      </c>
      <c r="L66" s="157"/>
      <c r="M66" s="157"/>
      <c r="N66" s="157">
        <f>'将来負担比率（分子）の構造'!M$41</f>
        <v>7216</v>
      </c>
      <c r="O66" s="157"/>
      <c r="P66" s="157"/>
    </row>
    <row r="67" spans="1:16" x14ac:dyDescent="0.15">
      <c r="A67" s="157" t="s">
        <v>71</v>
      </c>
      <c r="B67" s="157" t="e">
        <f>NA()</f>
        <v>#N/A</v>
      </c>
      <c r="C67" s="157">
        <f>IF(ISNUMBER('将来負担比率（分子）の構造'!I$53), IF('将来負担比率（分子）の構造'!I$53 &lt; 0, 0, '将来負担比率（分子）の構造'!I$53), NA())</f>
        <v>907</v>
      </c>
      <c r="D67" s="157" t="e">
        <f>NA()</f>
        <v>#N/A</v>
      </c>
      <c r="E67" s="157" t="e">
        <f>NA()</f>
        <v>#N/A</v>
      </c>
      <c r="F67" s="157">
        <f>IF(ISNUMBER('将来負担比率（分子）の構造'!J$53), IF('将来負担比率（分子）の構造'!J$53 &lt; 0, 0, '将来負担比率（分子）の構造'!J$53), NA())</f>
        <v>613</v>
      </c>
      <c r="G67" s="157" t="e">
        <f>NA()</f>
        <v>#N/A</v>
      </c>
      <c r="H67" s="157" t="e">
        <f>NA()</f>
        <v>#N/A</v>
      </c>
      <c r="I67" s="157">
        <f>IF(ISNUMBER('将来負担比率（分子）の構造'!K$53), IF('将来負担比率（分子）の構造'!K$53 &lt; 0, 0, '将来負担比率（分子）の構造'!K$53), NA())</f>
        <v>528</v>
      </c>
      <c r="J67" s="157" t="e">
        <f>NA()</f>
        <v>#N/A</v>
      </c>
      <c r="K67" s="157" t="e">
        <f>NA()</f>
        <v>#N/A</v>
      </c>
      <c r="L67" s="157">
        <f>IF(ISNUMBER('将来負担比率（分子）の構造'!L$53), IF('将来負担比率（分子）の構造'!L$53 &lt; 0, 0, '将来負担比率（分子）の構造'!L$53), NA())</f>
        <v>130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809</v>
      </c>
      <c r="C72" s="161">
        <f>基金残高に係る経年分析!G55</f>
        <v>830</v>
      </c>
      <c r="D72" s="161">
        <f>基金残高に係る経年分析!H55</f>
        <v>873</v>
      </c>
    </row>
    <row r="73" spans="1:16" x14ac:dyDescent="0.15">
      <c r="A73" s="160" t="s">
        <v>74</v>
      </c>
      <c r="B73" s="161">
        <f>基金残高に係る経年分析!F56</f>
        <v>1635</v>
      </c>
      <c r="C73" s="161">
        <f>基金残高に係る経年分析!G56</f>
        <v>1635</v>
      </c>
      <c r="D73" s="161">
        <f>基金残高に係る経年分析!H56</f>
        <v>1654</v>
      </c>
    </row>
    <row r="74" spans="1:16" x14ac:dyDescent="0.15">
      <c r="A74" s="160" t="s">
        <v>75</v>
      </c>
      <c r="B74" s="161">
        <f>基金残高に係る経年分析!F57</f>
        <v>1435</v>
      </c>
      <c r="C74" s="161">
        <f>基金残高に係る経年分析!G57</f>
        <v>1732</v>
      </c>
      <c r="D74" s="161">
        <f>基金残高に係る経年分析!H57</f>
        <v>1606</v>
      </c>
    </row>
  </sheetData>
  <sheetProtection algorithmName="SHA-512" hashValue="Q5coCBhhYc8CD396CO8jfhFKNJyafrVsXhb9MeAnrZ0zEuFsXfyyoIlfV6V+OcPpgVmi887xHjKVqUL8fw/l6g==" saltValue="XuiXvhy9JSo5u5Ynwz0W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847084</v>
      </c>
      <c r="S5" s="664"/>
      <c r="T5" s="664"/>
      <c r="U5" s="664"/>
      <c r="V5" s="664"/>
      <c r="W5" s="664"/>
      <c r="X5" s="664"/>
      <c r="Y5" s="689"/>
      <c r="Z5" s="702">
        <v>10.4</v>
      </c>
      <c r="AA5" s="702"/>
      <c r="AB5" s="702"/>
      <c r="AC5" s="702"/>
      <c r="AD5" s="703">
        <v>847084</v>
      </c>
      <c r="AE5" s="703"/>
      <c r="AF5" s="703"/>
      <c r="AG5" s="703"/>
      <c r="AH5" s="703"/>
      <c r="AI5" s="703"/>
      <c r="AJ5" s="703"/>
      <c r="AK5" s="703"/>
      <c r="AL5" s="690">
        <v>19.100000000000001</v>
      </c>
      <c r="AM5" s="672"/>
      <c r="AN5" s="672"/>
      <c r="AO5" s="691"/>
      <c r="AP5" s="666" t="s">
        <v>216</v>
      </c>
      <c r="AQ5" s="667"/>
      <c r="AR5" s="667"/>
      <c r="AS5" s="667"/>
      <c r="AT5" s="667"/>
      <c r="AU5" s="667"/>
      <c r="AV5" s="667"/>
      <c r="AW5" s="667"/>
      <c r="AX5" s="667"/>
      <c r="AY5" s="667"/>
      <c r="AZ5" s="667"/>
      <c r="BA5" s="667"/>
      <c r="BB5" s="667"/>
      <c r="BC5" s="667"/>
      <c r="BD5" s="667"/>
      <c r="BE5" s="667"/>
      <c r="BF5" s="668"/>
      <c r="BG5" s="608">
        <v>847084</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91508</v>
      </c>
      <c r="S6" s="609"/>
      <c r="T6" s="609"/>
      <c r="U6" s="609"/>
      <c r="V6" s="609"/>
      <c r="W6" s="609"/>
      <c r="X6" s="609"/>
      <c r="Y6" s="610"/>
      <c r="Z6" s="646">
        <v>1.1000000000000001</v>
      </c>
      <c r="AA6" s="646"/>
      <c r="AB6" s="646"/>
      <c r="AC6" s="646"/>
      <c r="AD6" s="647">
        <v>91508</v>
      </c>
      <c r="AE6" s="647"/>
      <c r="AF6" s="647"/>
      <c r="AG6" s="647"/>
      <c r="AH6" s="647"/>
      <c r="AI6" s="647"/>
      <c r="AJ6" s="647"/>
      <c r="AK6" s="647"/>
      <c r="AL6" s="611">
        <v>2.1</v>
      </c>
      <c r="AM6" s="612"/>
      <c r="AN6" s="612"/>
      <c r="AO6" s="648"/>
      <c r="AP6" s="605" t="s">
        <v>221</v>
      </c>
      <c r="AQ6" s="606"/>
      <c r="AR6" s="606"/>
      <c r="AS6" s="606"/>
      <c r="AT6" s="606"/>
      <c r="AU6" s="606"/>
      <c r="AV6" s="606"/>
      <c r="AW6" s="606"/>
      <c r="AX6" s="606"/>
      <c r="AY6" s="606"/>
      <c r="AZ6" s="606"/>
      <c r="BA6" s="606"/>
      <c r="BB6" s="606"/>
      <c r="BC6" s="606"/>
      <c r="BD6" s="606"/>
      <c r="BE6" s="606"/>
      <c r="BF6" s="607"/>
      <c r="BG6" s="608">
        <v>847084</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76197</v>
      </c>
      <c r="CS6" s="609"/>
      <c r="CT6" s="609"/>
      <c r="CU6" s="609"/>
      <c r="CV6" s="609"/>
      <c r="CW6" s="609"/>
      <c r="CX6" s="609"/>
      <c r="CY6" s="610"/>
      <c r="CZ6" s="690">
        <v>1</v>
      </c>
      <c r="DA6" s="672"/>
      <c r="DB6" s="672"/>
      <c r="DC6" s="692"/>
      <c r="DD6" s="614" t="s">
        <v>122</v>
      </c>
      <c r="DE6" s="609"/>
      <c r="DF6" s="609"/>
      <c r="DG6" s="609"/>
      <c r="DH6" s="609"/>
      <c r="DI6" s="609"/>
      <c r="DJ6" s="609"/>
      <c r="DK6" s="609"/>
      <c r="DL6" s="609"/>
      <c r="DM6" s="609"/>
      <c r="DN6" s="609"/>
      <c r="DO6" s="609"/>
      <c r="DP6" s="610"/>
      <c r="DQ6" s="614">
        <v>76197</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279</v>
      </c>
      <c r="S7" s="609"/>
      <c r="T7" s="609"/>
      <c r="U7" s="609"/>
      <c r="V7" s="609"/>
      <c r="W7" s="609"/>
      <c r="X7" s="609"/>
      <c r="Y7" s="610"/>
      <c r="Z7" s="646">
        <v>0</v>
      </c>
      <c r="AA7" s="646"/>
      <c r="AB7" s="646"/>
      <c r="AC7" s="646"/>
      <c r="AD7" s="647">
        <v>279</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287513</v>
      </c>
      <c r="BH7" s="609"/>
      <c r="BI7" s="609"/>
      <c r="BJ7" s="609"/>
      <c r="BK7" s="609"/>
      <c r="BL7" s="609"/>
      <c r="BM7" s="609"/>
      <c r="BN7" s="610"/>
      <c r="BO7" s="646">
        <v>33.9</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1185516</v>
      </c>
      <c r="CS7" s="609"/>
      <c r="CT7" s="609"/>
      <c r="CU7" s="609"/>
      <c r="CV7" s="609"/>
      <c r="CW7" s="609"/>
      <c r="CX7" s="609"/>
      <c r="CY7" s="610"/>
      <c r="CZ7" s="646">
        <v>14.8</v>
      </c>
      <c r="DA7" s="646"/>
      <c r="DB7" s="646"/>
      <c r="DC7" s="646"/>
      <c r="DD7" s="614">
        <v>73188</v>
      </c>
      <c r="DE7" s="609"/>
      <c r="DF7" s="609"/>
      <c r="DG7" s="609"/>
      <c r="DH7" s="609"/>
      <c r="DI7" s="609"/>
      <c r="DJ7" s="609"/>
      <c r="DK7" s="609"/>
      <c r="DL7" s="609"/>
      <c r="DM7" s="609"/>
      <c r="DN7" s="609"/>
      <c r="DO7" s="609"/>
      <c r="DP7" s="610"/>
      <c r="DQ7" s="614">
        <v>1062723</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3215</v>
      </c>
      <c r="S8" s="609"/>
      <c r="T8" s="609"/>
      <c r="U8" s="609"/>
      <c r="V8" s="609"/>
      <c r="W8" s="609"/>
      <c r="X8" s="609"/>
      <c r="Y8" s="610"/>
      <c r="Z8" s="646">
        <v>0</v>
      </c>
      <c r="AA8" s="646"/>
      <c r="AB8" s="646"/>
      <c r="AC8" s="646"/>
      <c r="AD8" s="647">
        <v>3215</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9944</v>
      </c>
      <c r="BH8" s="609"/>
      <c r="BI8" s="609"/>
      <c r="BJ8" s="609"/>
      <c r="BK8" s="609"/>
      <c r="BL8" s="609"/>
      <c r="BM8" s="609"/>
      <c r="BN8" s="610"/>
      <c r="BO8" s="646">
        <v>1.2</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1937045</v>
      </c>
      <c r="CS8" s="609"/>
      <c r="CT8" s="609"/>
      <c r="CU8" s="609"/>
      <c r="CV8" s="609"/>
      <c r="CW8" s="609"/>
      <c r="CX8" s="609"/>
      <c r="CY8" s="610"/>
      <c r="CZ8" s="646">
        <v>24.2</v>
      </c>
      <c r="DA8" s="646"/>
      <c r="DB8" s="646"/>
      <c r="DC8" s="646"/>
      <c r="DD8" s="614">
        <v>2882</v>
      </c>
      <c r="DE8" s="609"/>
      <c r="DF8" s="609"/>
      <c r="DG8" s="609"/>
      <c r="DH8" s="609"/>
      <c r="DI8" s="609"/>
      <c r="DJ8" s="609"/>
      <c r="DK8" s="609"/>
      <c r="DL8" s="609"/>
      <c r="DM8" s="609"/>
      <c r="DN8" s="609"/>
      <c r="DO8" s="609"/>
      <c r="DP8" s="610"/>
      <c r="DQ8" s="614">
        <v>1217079</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4504</v>
      </c>
      <c r="S9" s="609"/>
      <c r="T9" s="609"/>
      <c r="U9" s="609"/>
      <c r="V9" s="609"/>
      <c r="W9" s="609"/>
      <c r="X9" s="609"/>
      <c r="Y9" s="610"/>
      <c r="Z9" s="646">
        <v>0.1</v>
      </c>
      <c r="AA9" s="646"/>
      <c r="AB9" s="646"/>
      <c r="AC9" s="646"/>
      <c r="AD9" s="647">
        <v>4504</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239361</v>
      </c>
      <c r="BH9" s="609"/>
      <c r="BI9" s="609"/>
      <c r="BJ9" s="609"/>
      <c r="BK9" s="609"/>
      <c r="BL9" s="609"/>
      <c r="BM9" s="609"/>
      <c r="BN9" s="610"/>
      <c r="BO9" s="646">
        <v>28.3</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662786</v>
      </c>
      <c r="CS9" s="609"/>
      <c r="CT9" s="609"/>
      <c r="CU9" s="609"/>
      <c r="CV9" s="609"/>
      <c r="CW9" s="609"/>
      <c r="CX9" s="609"/>
      <c r="CY9" s="610"/>
      <c r="CZ9" s="646">
        <v>8.3000000000000007</v>
      </c>
      <c r="DA9" s="646"/>
      <c r="DB9" s="646"/>
      <c r="DC9" s="646"/>
      <c r="DD9" s="614">
        <v>11418</v>
      </c>
      <c r="DE9" s="609"/>
      <c r="DF9" s="609"/>
      <c r="DG9" s="609"/>
      <c r="DH9" s="609"/>
      <c r="DI9" s="609"/>
      <c r="DJ9" s="609"/>
      <c r="DK9" s="609"/>
      <c r="DL9" s="609"/>
      <c r="DM9" s="609"/>
      <c r="DN9" s="609"/>
      <c r="DO9" s="609"/>
      <c r="DP9" s="610"/>
      <c r="DQ9" s="614">
        <v>594645</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21954</v>
      </c>
      <c r="BH10" s="609"/>
      <c r="BI10" s="609"/>
      <c r="BJ10" s="609"/>
      <c r="BK10" s="609"/>
      <c r="BL10" s="609"/>
      <c r="BM10" s="609"/>
      <c r="BN10" s="610"/>
      <c r="BO10" s="646">
        <v>2.6</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192145</v>
      </c>
      <c r="S11" s="609"/>
      <c r="T11" s="609"/>
      <c r="U11" s="609"/>
      <c r="V11" s="609"/>
      <c r="W11" s="609"/>
      <c r="X11" s="609"/>
      <c r="Y11" s="610"/>
      <c r="Z11" s="611">
        <v>2.4</v>
      </c>
      <c r="AA11" s="612"/>
      <c r="AB11" s="612"/>
      <c r="AC11" s="613"/>
      <c r="AD11" s="614">
        <v>192145</v>
      </c>
      <c r="AE11" s="609"/>
      <c r="AF11" s="609"/>
      <c r="AG11" s="609"/>
      <c r="AH11" s="609"/>
      <c r="AI11" s="609"/>
      <c r="AJ11" s="609"/>
      <c r="AK11" s="610"/>
      <c r="AL11" s="611">
        <v>4.3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16254</v>
      </c>
      <c r="BH11" s="609"/>
      <c r="BI11" s="609"/>
      <c r="BJ11" s="609"/>
      <c r="BK11" s="609"/>
      <c r="BL11" s="609"/>
      <c r="BM11" s="609"/>
      <c r="BN11" s="610"/>
      <c r="BO11" s="646">
        <v>1.9</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680149</v>
      </c>
      <c r="CS11" s="609"/>
      <c r="CT11" s="609"/>
      <c r="CU11" s="609"/>
      <c r="CV11" s="609"/>
      <c r="CW11" s="609"/>
      <c r="CX11" s="609"/>
      <c r="CY11" s="610"/>
      <c r="CZ11" s="646">
        <v>8.5</v>
      </c>
      <c r="DA11" s="646"/>
      <c r="DB11" s="646"/>
      <c r="DC11" s="646"/>
      <c r="DD11" s="614">
        <v>278456</v>
      </c>
      <c r="DE11" s="609"/>
      <c r="DF11" s="609"/>
      <c r="DG11" s="609"/>
      <c r="DH11" s="609"/>
      <c r="DI11" s="609"/>
      <c r="DJ11" s="609"/>
      <c r="DK11" s="609"/>
      <c r="DL11" s="609"/>
      <c r="DM11" s="609"/>
      <c r="DN11" s="609"/>
      <c r="DO11" s="609"/>
      <c r="DP11" s="610"/>
      <c r="DQ11" s="614">
        <v>333633</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3671</v>
      </c>
      <c r="S12" s="609"/>
      <c r="T12" s="609"/>
      <c r="U12" s="609"/>
      <c r="V12" s="609"/>
      <c r="W12" s="609"/>
      <c r="X12" s="609"/>
      <c r="Y12" s="610"/>
      <c r="Z12" s="646">
        <v>0</v>
      </c>
      <c r="AA12" s="646"/>
      <c r="AB12" s="646"/>
      <c r="AC12" s="646"/>
      <c r="AD12" s="647">
        <v>3671</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419757</v>
      </c>
      <c r="BH12" s="609"/>
      <c r="BI12" s="609"/>
      <c r="BJ12" s="609"/>
      <c r="BK12" s="609"/>
      <c r="BL12" s="609"/>
      <c r="BM12" s="609"/>
      <c r="BN12" s="610"/>
      <c r="BO12" s="646">
        <v>49.6</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160607</v>
      </c>
      <c r="CS12" s="609"/>
      <c r="CT12" s="609"/>
      <c r="CU12" s="609"/>
      <c r="CV12" s="609"/>
      <c r="CW12" s="609"/>
      <c r="CX12" s="609"/>
      <c r="CY12" s="610"/>
      <c r="CZ12" s="646">
        <v>2</v>
      </c>
      <c r="DA12" s="646"/>
      <c r="DB12" s="646"/>
      <c r="DC12" s="646"/>
      <c r="DD12" s="614">
        <v>5504</v>
      </c>
      <c r="DE12" s="609"/>
      <c r="DF12" s="609"/>
      <c r="DG12" s="609"/>
      <c r="DH12" s="609"/>
      <c r="DI12" s="609"/>
      <c r="DJ12" s="609"/>
      <c r="DK12" s="609"/>
      <c r="DL12" s="609"/>
      <c r="DM12" s="609"/>
      <c r="DN12" s="609"/>
      <c r="DO12" s="609"/>
      <c r="DP12" s="610"/>
      <c r="DQ12" s="614">
        <v>125484</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405873</v>
      </c>
      <c r="BH13" s="609"/>
      <c r="BI13" s="609"/>
      <c r="BJ13" s="609"/>
      <c r="BK13" s="609"/>
      <c r="BL13" s="609"/>
      <c r="BM13" s="609"/>
      <c r="BN13" s="610"/>
      <c r="BO13" s="646">
        <v>47.9</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555587</v>
      </c>
      <c r="CS13" s="609"/>
      <c r="CT13" s="609"/>
      <c r="CU13" s="609"/>
      <c r="CV13" s="609"/>
      <c r="CW13" s="609"/>
      <c r="CX13" s="609"/>
      <c r="CY13" s="610"/>
      <c r="CZ13" s="646">
        <v>6.9</v>
      </c>
      <c r="DA13" s="646"/>
      <c r="DB13" s="646"/>
      <c r="DC13" s="646"/>
      <c r="DD13" s="614">
        <v>326790</v>
      </c>
      <c r="DE13" s="609"/>
      <c r="DF13" s="609"/>
      <c r="DG13" s="609"/>
      <c r="DH13" s="609"/>
      <c r="DI13" s="609"/>
      <c r="DJ13" s="609"/>
      <c r="DK13" s="609"/>
      <c r="DL13" s="609"/>
      <c r="DM13" s="609"/>
      <c r="DN13" s="609"/>
      <c r="DO13" s="609"/>
      <c r="DP13" s="610"/>
      <c r="DQ13" s="614">
        <v>175247</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44872</v>
      </c>
      <c r="BH14" s="609"/>
      <c r="BI14" s="609"/>
      <c r="BJ14" s="609"/>
      <c r="BK14" s="609"/>
      <c r="BL14" s="609"/>
      <c r="BM14" s="609"/>
      <c r="BN14" s="610"/>
      <c r="BO14" s="646">
        <v>5.3</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334990</v>
      </c>
      <c r="CS14" s="609"/>
      <c r="CT14" s="609"/>
      <c r="CU14" s="609"/>
      <c r="CV14" s="609"/>
      <c r="CW14" s="609"/>
      <c r="CX14" s="609"/>
      <c r="CY14" s="610"/>
      <c r="CZ14" s="646">
        <v>4.2</v>
      </c>
      <c r="DA14" s="646"/>
      <c r="DB14" s="646"/>
      <c r="DC14" s="646"/>
      <c r="DD14" s="614">
        <v>103165</v>
      </c>
      <c r="DE14" s="609"/>
      <c r="DF14" s="609"/>
      <c r="DG14" s="609"/>
      <c r="DH14" s="609"/>
      <c r="DI14" s="609"/>
      <c r="DJ14" s="609"/>
      <c r="DK14" s="609"/>
      <c r="DL14" s="609"/>
      <c r="DM14" s="609"/>
      <c r="DN14" s="609"/>
      <c r="DO14" s="609"/>
      <c r="DP14" s="610"/>
      <c r="DQ14" s="614">
        <v>246508</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6795</v>
      </c>
      <c r="S15" s="609"/>
      <c r="T15" s="609"/>
      <c r="U15" s="609"/>
      <c r="V15" s="609"/>
      <c r="W15" s="609"/>
      <c r="X15" s="609"/>
      <c r="Y15" s="610"/>
      <c r="Z15" s="646">
        <v>0.1</v>
      </c>
      <c r="AA15" s="646"/>
      <c r="AB15" s="646"/>
      <c r="AC15" s="646"/>
      <c r="AD15" s="647">
        <v>6795</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94942</v>
      </c>
      <c r="BH15" s="609"/>
      <c r="BI15" s="609"/>
      <c r="BJ15" s="609"/>
      <c r="BK15" s="609"/>
      <c r="BL15" s="609"/>
      <c r="BM15" s="609"/>
      <c r="BN15" s="610"/>
      <c r="BO15" s="646">
        <v>11.2</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1105091</v>
      </c>
      <c r="CS15" s="609"/>
      <c r="CT15" s="609"/>
      <c r="CU15" s="609"/>
      <c r="CV15" s="609"/>
      <c r="CW15" s="609"/>
      <c r="CX15" s="609"/>
      <c r="CY15" s="610"/>
      <c r="CZ15" s="646">
        <v>13.8</v>
      </c>
      <c r="DA15" s="646"/>
      <c r="DB15" s="646"/>
      <c r="DC15" s="646"/>
      <c r="DD15" s="614">
        <v>479861</v>
      </c>
      <c r="DE15" s="609"/>
      <c r="DF15" s="609"/>
      <c r="DG15" s="609"/>
      <c r="DH15" s="609"/>
      <c r="DI15" s="609"/>
      <c r="DJ15" s="609"/>
      <c r="DK15" s="609"/>
      <c r="DL15" s="609"/>
      <c r="DM15" s="609"/>
      <c r="DN15" s="609"/>
      <c r="DO15" s="609"/>
      <c r="DP15" s="610"/>
      <c r="DQ15" s="614">
        <v>643239</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13235</v>
      </c>
      <c r="S16" s="609"/>
      <c r="T16" s="609"/>
      <c r="U16" s="609"/>
      <c r="V16" s="609"/>
      <c r="W16" s="609"/>
      <c r="X16" s="609"/>
      <c r="Y16" s="610"/>
      <c r="Z16" s="646">
        <v>0.2</v>
      </c>
      <c r="AA16" s="646"/>
      <c r="AB16" s="646"/>
      <c r="AC16" s="646"/>
      <c r="AD16" s="647">
        <v>13235</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354357</v>
      </c>
      <c r="CS16" s="609"/>
      <c r="CT16" s="609"/>
      <c r="CU16" s="609"/>
      <c r="CV16" s="609"/>
      <c r="CW16" s="609"/>
      <c r="CX16" s="609"/>
      <c r="CY16" s="610"/>
      <c r="CZ16" s="646">
        <v>4.4000000000000004</v>
      </c>
      <c r="DA16" s="646"/>
      <c r="DB16" s="646"/>
      <c r="DC16" s="646"/>
      <c r="DD16" s="614" t="s">
        <v>122</v>
      </c>
      <c r="DE16" s="609"/>
      <c r="DF16" s="609"/>
      <c r="DG16" s="609"/>
      <c r="DH16" s="609"/>
      <c r="DI16" s="609"/>
      <c r="DJ16" s="609"/>
      <c r="DK16" s="609"/>
      <c r="DL16" s="609"/>
      <c r="DM16" s="609"/>
      <c r="DN16" s="609"/>
      <c r="DO16" s="609"/>
      <c r="DP16" s="610"/>
      <c r="DQ16" s="614">
        <v>42909</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29672</v>
      </c>
      <c r="S17" s="609"/>
      <c r="T17" s="609"/>
      <c r="U17" s="609"/>
      <c r="V17" s="609"/>
      <c r="W17" s="609"/>
      <c r="X17" s="609"/>
      <c r="Y17" s="610"/>
      <c r="Z17" s="646">
        <v>0.4</v>
      </c>
      <c r="AA17" s="646"/>
      <c r="AB17" s="646"/>
      <c r="AC17" s="646"/>
      <c r="AD17" s="647">
        <v>29672</v>
      </c>
      <c r="AE17" s="647"/>
      <c r="AF17" s="647"/>
      <c r="AG17" s="647"/>
      <c r="AH17" s="647"/>
      <c r="AI17" s="647"/>
      <c r="AJ17" s="647"/>
      <c r="AK17" s="647"/>
      <c r="AL17" s="611">
        <v>0.7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955020</v>
      </c>
      <c r="CS17" s="609"/>
      <c r="CT17" s="609"/>
      <c r="CU17" s="609"/>
      <c r="CV17" s="609"/>
      <c r="CW17" s="609"/>
      <c r="CX17" s="609"/>
      <c r="CY17" s="610"/>
      <c r="CZ17" s="646">
        <v>11.9</v>
      </c>
      <c r="DA17" s="646"/>
      <c r="DB17" s="646"/>
      <c r="DC17" s="646"/>
      <c r="DD17" s="614" t="s">
        <v>122</v>
      </c>
      <c r="DE17" s="609"/>
      <c r="DF17" s="609"/>
      <c r="DG17" s="609"/>
      <c r="DH17" s="609"/>
      <c r="DI17" s="609"/>
      <c r="DJ17" s="609"/>
      <c r="DK17" s="609"/>
      <c r="DL17" s="609"/>
      <c r="DM17" s="609"/>
      <c r="DN17" s="609"/>
      <c r="DO17" s="609"/>
      <c r="DP17" s="610"/>
      <c r="DQ17" s="614">
        <v>936939</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2554</v>
      </c>
      <c r="S18" s="609"/>
      <c r="T18" s="609"/>
      <c r="U18" s="609"/>
      <c r="V18" s="609"/>
      <c r="W18" s="609"/>
      <c r="X18" s="609"/>
      <c r="Y18" s="610"/>
      <c r="Z18" s="646">
        <v>0</v>
      </c>
      <c r="AA18" s="646"/>
      <c r="AB18" s="646"/>
      <c r="AC18" s="646"/>
      <c r="AD18" s="647">
        <v>2554</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27118</v>
      </c>
      <c r="S19" s="609"/>
      <c r="T19" s="609"/>
      <c r="U19" s="609"/>
      <c r="V19" s="609"/>
      <c r="W19" s="609"/>
      <c r="X19" s="609"/>
      <c r="Y19" s="610"/>
      <c r="Z19" s="646">
        <v>0.3</v>
      </c>
      <c r="AA19" s="646"/>
      <c r="AB19" s="646"/>
      <c r="AC19" s="646"/>
      <c r="AD19" s="647">
        <v>27118</v>
      </c>
      <c r="AE19" s="647"/>
      <c r="AF19" s="647"/>
      <c r="AG19" s="647"/>
      <c r="AH19" s="647"/>
      <c r="AI19" s="647"/>
      <c r="AJ19" s="647"/>
      <c r="AK19" s="647"/>
      <c r="AL19" s="611">
        <v>0.6</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8007345</v>
      </c>
      <c r="CS20" s="609"/>
      <c r="CT20" s="609"/>
      <c r="CU20" s="609"/>
      <c r="CV20" s="609"/>
      <c r="CW20" s="609"/>
      <c r="CX20" s="609"/>
      <c r="CY20" s="610"/>
      <c r="CZ20" s="646">
        <v>100</v>
      </c>
      <c r="DA20" s="646"/>
      <c r="DB20" s="646"/>
      <c r="DC20" s="646"/>
      <c r="DD20" s="614">
        <v>1281264</v>
      </c>
      <c r="DE20" s="609"/>
      <c r="DF20" s="609"/>
      <c r="DG20" s="609"/>
      <c r="DH20" s="609"/>
      <c r="DI20" s="609"/>
      <c r="DJ20" s="609"/>
      <c r="DK20" s="609"/>
      <c r="DL20" s="609"/>
      <c r="DM20" s="609"/>
      <c r="DN20" s="609"/>
      <c r="DO20" s="609"/>
      <c r="DP20" s="610"/>
      <c r="DQ20" s="614">
        <v>5454603</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3466829</v>
      </c>
      <c r="S21" s="609"/>
      <c r="T21" s="609"/>
      <c r="U21" s="609"/>
      <c r="V21" s="609"/>
      <c r="W21" s="609"/>
      <c r="X21" s="609"/>
      <c r="Y21" s="610"/>
      <c r="Z21" s="646">
        <v>42.6</v>
      </c>
      <c r="AA21" s="646"/>
      <c r="AB21" s="646"/>
      <c r="AC21" s="646"/>
      <c r="AD21" s="647">
        <v>3225174</v>
      </c>
      <c r="AE21" s="647"/>
      <c r="AF21" s="647"/>
      <c r="AG21" s="647"/>
      <c r="AH21" s="647"/>
      <c r="AI21" s="647"/>
      <c r="AJ21" s="647"/>
      <c r="AK21" s="647"/>
      <c r="AL21" s="611">
        <v>72.7</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3225174</v>
      </c>
      <c r="S22" s="609"/>
      <c r="T22" s="609"/>
      <c r="U22" s="609"/>
      <c r="V22" s="609"/>
      <c r="W22" s="609"/>
      <c r="X22" s="609"/>
      <c r="Y22" s="610"/>
      <c r="Z22" s="646">
        <v>39.6</v>
      </c>
      <c r="AA22" s="646"/>
      <c r="AB22" s="646"/>
      <c r="AC22" s="646"/>
      <c r="AD22" s="647">
        <v>3225174</v>
      </c>
      <c r="AE22" s="647"/>
      <c r="AF22" s="647"/>
      <c r="AG22" s="647"/>
      <c r="AH22" s="647"/>
      <c r="AI22" s="647"/>
      <c r="AJ22" s="647"/>
      <c r="AK22" s="647"/>
      <c r="AL22" s="611">
        <v>72.7</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241655</v>
      </c>
      <c r="S23" s="609"/>
      <c r="T23" s="609"/>
      <c r="U23" s="609"/>
      <c r="V23" s="609"/>
      <c r="W23" s="609"/>
      <c r="X23" s="609"/>
      <c r="Y23" s="610"/>
      <c r="Z23" s="646">
        <v>3</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3406472</v>
      </c>
      <c r="CS24" s="664"/>
      <c r="CT24" s="664"/>
      <c r="CU24" s="664"/>
      <c r="CV24" s="664"/>
      <c r="CW24" s="664"/>
      <c r="CX24" s="664"/>
      <c r="CY24" s="689"/>
      <c r="CZ24" s="690">
        <v>42.5</v>
      </c>
      <c r="DA24" s="672"/>
      <c r="DB24" s="672"/>
      <c r="DC24" s="692"/>
      <c r="DD24" s="688">
        <v>2735691</v>
      </c>
      <c r="DE24" s="664"/>
      <c r="DF24" s="664"/>
      <c r="DG24" s="664"/>
      <c r="DH24" s="664"/>
      <c r="DI24" s="664"/>
      <c r="DJ24" s="664"/>
      <c r="DK24" s="689"/>
      <c r="DL24" s="688">
        <v>2509043</v>
      </c>
      <c r="DM24" s="664"/>
      <c r="DN24" s="664"/>
      <c r="DO24" s="664"/>
      <c r="DP24" s="664"/>
      <c r="DQ24" s="664"/>
      <c r="DR24" s="664"/>
      <c r="DS24" s="664"/>
      <c r="DT24" s="664"/>
      <c r="DU24" s="664"/>
      <c r="DV24" s="689"/>
      <c r="DW24" s="690">
        <v>56.4</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4658937</v>
      </c>
      <c r="S25" s="609"/>
      <c r="T25" s="609"/>
      <c r="U25" s="609"/>
      <c r="V25" s="609"/>
      <c r="W25" s="609"/>
      <c r="X25" s="609"/>
      <c r="Y25" s="610"/>
      <c r="Z25" s="646">
        <v>57.2</v>
      </c>
      <c r="AA25" s="646"/>
      <c r="AB25" s="646"/>
      <c r="AC25" s="646"/>
      <c r="AD25" s="647">
        <v>4417282</v>
      </c>
      <c r="AE25" s="647"/>
      <c r="AF25" s="647"/>
      <c r="AG25" s="647"/>
      <c r="AH25" s="647"/>
      <c r="AI25" s="647"/>
      <c r="AJ25" s="647"/>
      <c r="AK25" s="647"/>
      <c r="AL25" s="611">
        <v>99.5</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1451355</v>
      </c>
      <c r="CS25" s="621"/>
      <c r="CT25" s="621"/>
      <c r="CU25" s="621"/>
      <c r="CV25" s="621"/>
      <c r="CW25" s="621"/>
      <c r="CX25" s="621"/>
      <c r="CY25" s="622"/>
      <c r="CZ25" s="611">
        <v>18.100000000000001</v>
      </c>
      <c r="DA25" s="623"/>
      <c r="DB25" s="623"/>
      <c r="DC25" s="624"/>
      <c r="DD25" s="614">
        <v>1340161</v>
      </c>
      <c r="DE25" s="621"/>
      <c r="DF25" s="621"/>
      <c r="DG25" s="621"/>
      <c r="DH25" s="621"/>
      <c r="DI25" s="621"/>
      <c r="DJ25" s="621"/>
      <c r="DK25" s="622"/>
      <c r="DL25" s="614">
        <v>1271286</v>
      </c>
      <c r="DM25" s="621"/>
      <c r="DN25" s="621"/>
      <c r="DO25" s="621"/>
      <c r="DP25" s="621"/>
      <c r="DQ25" s="621"/>
      <c r="DR25" s="621"/>
      <c r="DS25" s="621"/>
      <c r="DT25" s="621"/>
      <c r="DU25" s="621"/>
      <c r="DV25" s="622"/>
      <c r="DW25" s="611">
        <v>28.6</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710</v>
      </c>
      <c r="S26" s="609"/>
      <c r="T26" s="609"/>
      <c r="U26" s="609"/>
      <c r="V26" s="609"/>
      <c r="W26" s="609"/>
      <c r="X26" s="609"/>
      <c r="Y26" s="610"/>
      <c r="Z26" s="646">
        <v>0</v>
      </c>
      <c r="AA26" s="646"/>
      <c r="AB26" s="646"/>
      <c r="AC26" s="646"/>
      <c r="AD26" s="647">
        <v>710</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908641</v>
      </c>
      <c r="CS26" s="609"/>
      <c r="CT26" s="609"/>
      <c r="CU26" s="609"/>
      <c r="CV26" s="609"/>
      <c r="CW26" s="609"/>
      <c r="CX26" s="609"/>
      <c r="CY26" s="610"/>
      <c r="CZ26" s="611">
        <v>11.3</v>
      </c>
      <c r="DA26" s="623"/>
      <c r="DB26" s="623"/>
      <c r="DC26" s="624"/>
      <c r="DD26" s="614">
        <v>816948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17282</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847084</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1000097</v>
      </c>
      <c r="CS27" s="621"/>
      <c r="CT27" s="621"/>
      <c r="CU27" s="621"/>
      <c r="CV27" s="621"/>
      <c r="CW27" s="621"/>
      <c r="CX27" s="621"/>
      <c r="CY27" s="622"/>
      <c r="CZ27" s="611">
        <v>12.5</v>
      </c>
      <c r="DA27" s="623"/>
      <c r="DB27" s="623"/>
      <c r="DC27" s="624"/>
      <c r="DD27" s="614">
        <v>458591</v>
      </c>
      <c r="DE27" s="621"/>
      <c r="DF27" s="621"/>
      <c r="DG27" s="621"/>
      <c r="DH27" s="621"/>
      <c r="DI27" s="621"/>
      <c r="DJ27" s="621"/>
      <c r="DK27" s="622"/>
      <c r="DL27" s="614">
        <v>300818</v>
      </c>
      <c r="DM27" s="621"/>
      <c r="DN27" s="621"/>
      <c r="DO27" s="621"/>
      <c r="DP27" s="621"/>
      <c r="DQ27" s="621"/>
      <c r="DR27" s="621"/>
      <c r="DS27" s="621"/>
      <c r="DT27" s="621"/>
      <c r="DU27" s="621"/>
      <c r="DV27" s="622"/>
      <c r="DW27" s="611">
        <v>6.8</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97395</v>
      </c>
      <c r="S28" s="609"/>
      <c r="T28" s="609"/>
      <c r="U28" s="609"/>
      <c r="V28" s="609"/>
      <c r="W28" s="609"/>
      <c r="X28" s="609"/>
      <c r="Y28" s="610"/>
      <c r="Z28" s="646">
        <v>1.2</v>
      </c>
      <c r="AA28" s="646"/>
      <c r="AB28" s="646"/>
      <c r="AC28" s="646"/>
      <c r="AD28" s="647">
        <v>4438</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955020</v>
      </c>
      <c r="CS28" s="609"/>
      <c r="CT28" s="609"/>
      <c r="CU28" s="609"/>
      <c r="CV28" s="609"/>
      <c r="CW28" s="609"/>
      <c r="CX28" s="609"/>
      <c r="CY28" s="610"/>
      <c r="CZ28" s="611">
        <v>11.9</v>
      </c>
      <c r="DA28" s="623"/>
      <c r="DB28" s="623"/>
      <c r="DC28" s="624"/>
      <c r="DD28" s="614">
        <v>936939</v>
      </c>
      <c r="DE28" s="609"/>
      <c r="DF28" s="609"/>
      <c r="DG28" s="609"/>
      <c r="DH28" s="609"/>
      <c r="DI28" s="609"/>
      <c r="DJ28" s="609"/>
      <c r="DK28" s="610"/>
      <c r="DL28" s="614">
        <v>936939</v>
      </c>
      <c r="DM28" s="609"/>
      <c r="DN28" s="609"/>
      <c r="DO28" s="609"/>
      <c r="DP28" s="609"/>
      <c r="DQ28" s="609"/>
      <c r="DR28" s="609"/>
      <c r="DS28" s="609"/>
      <c r="DT28" s="609"/>
      <c r="DU28" s="609"/>
      <c r="DV28" s="610"/>
      <c r="DW28" s="611">
        <v>21.1</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12314</v>
      </c>
      <c r="S29" s="609"/>
      <c r="T29" s="609"/>
      <c r="U29" s="609"/>
      <c r="V29" s="609"/>
      <c r="W29" s="609"/>
      <c r="X29" s="609"/>
      <c r="Y29" s="610"/>
      <c r="Z29" s="646">
        <v>0.2</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954684</v>
      </c>
      <c r="CS29" s="621"/>
      <c r="CT29" s="621"/>
      <c r="CU29" s="621"/>
      <c r="CV29" s="621"/>
      <c r="CW29" s="621"/>
      <c r="CX29" s="621"/>
      <c r="CY29" s="622"/>
      <c r="CZ29" s="611">
        <v>11.9</v>
      </c>
      <c r="DA29" s="623"/>
      <c r="DB29" s="623"/>
      <c r="DC29" s="624"/>
      <c r="DD29" s="614">
        <v>936603</v>
      </c>
      <c r="DE29" s="621"/>
      <c r="DF29" s="621"/>
      <c r="DG29" s="621"/>
      <c r="DH29" s="621"/>
      <c r="DI29" s="621"/>
      <c r="DJ29" s="621"/>
      <c r="DK29" s="622"/>
      <c r="DL29" s="614">
        <v>936603</v>
      </c>
      <c r="DM29" s="621"/>
      <c r="DN29" s="621"/>
      <c r="DO29" s="621"/>
      <c r="DP29" s="621"/>
      <c r="DQ29" s="621"/>
      <c r="DR29" s="621"/>
      <c r="DS29" s="621"/>
      <c r="DT29" s="621"/>
      <c r="DU29" s="621"/>
      <c r="DV29" s="622"/>
      <c r="DW29" s="611">
        <v>21.1</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1321702</v>
      </c>
      <c r="S30" s="609"/>
      <c r="T30" s="609"/>
      <c r="U30" s="609"/>
      <c r="V30" s="609"/>
      <c r="W30" s="609"/>
      <c r="X30" s="609"/>
      <c r="Y30" s="610"/>
      <c r="Z30" s="646">
        <v>16.2</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931578</v>
      </c>
      <c r="CS30" s="609"/>
      <c r="CT30" s="609"/>
      <c r="CU30" s="609"/>
      <c r="CV30" s="609"/>
      <c r="CW30" s="609"/>
      <c r="CX30" s="609"/>
      <c r="CY30" s="610"/>
      <c r="CZ30" s="611">
        <v>11.6</v>
      </c>
      <c r="DA30" s="623"/>
      <c r="DB30" s="623"/>
      <c r="DC30" s="624"/>
      <c r="DD30" s="614">
        <v>915255</v>
      </c>
      <c r="DE30" s="609"/>
      <c r="DF30" s="609"/>
      <c r="DG30" s="609"/>
      <c r="DH30" s="609"/>
      <c r="DI30" s="609"/>
      <c r="DJ30" s="609"/>
      <c r="DK30" s="610"/>
      <c r="DL30" s="614">
        <v>915255</v>
      </c>
      <c r="DM30" s="609"/>
      <c r="DN30" s="609"/>
      <c r="DO30" s="609"/>
      <c r="DP30" s="609"/>
      <c r="DQ30" s="609"/>
      <c r="DR30" s="609"/>
      <c r="DS30" s="609"/>
      <c r="DT30" s="609"/>
      <c r="DU30" s="609"/>
      <c r="DV30" s="610"/>
      <c r="DW30" s="611">
        <v>20.6</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98.8</v>
      </c>
      <c r="BH31" s="671"/>
      <c r="BI31" s="671"/>
      <c r="BJ31" s="671"/>
      <c r="BK31" s="671"/>
      <c r="BL31" s="671"/>
      <c r="BM31" s="672">
        <v>96</v>
      </c>
      <c r="BN31" s="671"/>
      <c r="BO31" s="671"/>
      <c r="BP31" s="671"/>
      <c r="BQ31" s="673"/>
      <c r="BR31" s="670">
        <v>99</v>
      </c>
      <c r="BS31" s="671"/>
      <c r="BT31" s="671"/>
      <c r="BU31" s="671"/>
      <c r="BV31" s="671"/>
      <c r="BW31" s="671"/>
      <c r="BX31" s="672">
        <v>95.5</v>
      </c>
      <c r="BY31" s="671"/>
      <c r="BZ31" s="671"/>
      <c r="CA31" s="671"/>
      <c r="CB31" s="673"/>
      <c r="CD31" s="629"/>
      <c r="CE31" s="630"/>
      <c r="CF31" s="605" t="s">
        <v>300</v>
      </c>
      <c r="CG31" s="606"/>
      <c r="CH31" s="606"/>
      <c r="CI31" s="606"/>
      <c r="CJ31" s="606"/>
      <c r="CK31" s="606"/>
      <c r="CL31" s="606"/>
      <c r="CM31" s="606"/>
      <c r="CN31" s="606"/>
      <c r="CO31" s="606"/>
      <c r="CP31" s="606"/>
      <c r="CQ31" s="607"/>
      <c r="CR31" s="608">
        <v>23106</v>
      </c>
      <c r="CS31" s="621"/>
      <c r="CT31" s="621"/>
      <c r="CU31" s="621"/>
      <c r="CV31" s="621"/>
      <c r="CW31" s="621"/>
      <c r="CX31" s="621"/>
      <c r="CY31" s="622"/>
      <c r="CZ31" s="611">
        <v>0.3</v>
      </c>
      <c r="DA31" s="623"/>
      <c r="DB31" s="623"/>
      <c r="DC31" s="624"/>
      <c r="DD31" s="614">
        <v>21348</v>
      </c>
      <c r="DE31" s="621"/>
      <c r="DF31" s="621"/>
      <c r="DG31" s="621"/>
      <c r="DH31" s="621"/>
      <c r="DI31" s="621"/>
      <c r="DJ31" s="621"/>
      <c r="DK31" s="622"/>
      <c r="DL31" s="614">
        <v>21348</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676157</v>
      </c>
      <c r="S32" s="609"/>
      <c r="T32" s="609"/>
      <c r="U32" s="609"/>
      <c r="V32" s="609"/>
      <c r="W32" s="609"/>
      <c r="X32" s="609"/>
      <c r="Y32" s="610"/>
      <c r="Z32" s="646">
        <v>8.3000000000000007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98.6</v>
      </c>
      <c r="BH32" s="621"/>
      <c r="BI32" s="621"/>
      <c r="BJ32" s="621"/>
      <c r="BK32" s="621"/>
      <c r="BL32" s="621"/>
      <c r="BM32" s="612">
        <v>96.8</v>
      </c>
      <c r="BN32" s="621"/>
      <c r="BO32" s="621"/>
      <c r="BP32" s="621"/>
      <c r="BQ32" s="644"/>
      <c r="BR32" s="674">
        <v>98.9</v>
      </c>
      <c r="BS32" s="621"/>
      <c r="BT32" s="621"/>
      <c r="BU32" s="621"/>
      <c r="BV32" s="621"/>
      <c r="BW32" s="621"/>
      <c r="BX32" s="612">
        <v>97.7</v>
      </c>
      <c r="BY32" s="621"/>
      <c r="BZ32" s="621"/>
      <c r="CA32" s="621"/>
      <c r="CB32" s="644"/>
      <c r="CD32" s="631"/>
      <c r="CE32" s="632"/>
      <c r="CF32" s="605" t="s">
        <v>304</v>
      </c>
      <c r="CG32" s="606"/>
      <c r="CH32" s="606"/>
      <c r="CI32" s="606"/>
      <c r="CJ32" s="606"/>
      <c r="CK32" s="606"/>
      <c r="CL32" s="606"/>
      <c r="CM32" s="606"/>
      <c r="CN32" s="606"/>
      <c r="CO32" s="606"/>
      <c r="CP32" s="606"/>
      <c r="CQ32" s="607"/>
      <c r="CR32" s="608">
        <v>336</v>
      </c>
      <c r="CS32" s="609"/>
      <c r="CT32" s="609"/>
      <c r="CU32" s="609"/>
      <c r="CV32" s="609"/>
      <c r="CW32" s="609"/>
      <c r="CX32" s="609"/>
      <c r="CY32" s="610"/>
      <c r="CZ32" s="611">
        <v>0</v>
      </c>
      <c r="DA32" s="623"/>
      <c r="DB32" s="623"/>
      <c r="DC32" s="624"/>
      <c r="DD32" s="614">
        <v>336</v>
      </c>
      <c r="DE32" s="609"/>
      <c r="DF32" s="609"/>
      <c r="DG32" s="609"/>
      <c r="DH32" s="609"/>
      <c r="DI32" s="609"/>
      <c r="DJ32" s="609"/>
      <c r="DK32" s="610"/>
      <c r="DL32" s="614">
        <v>336</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17422</v>
      </c>
      <c r="S33" s="609"/>
      <c r="T33" s="609"/>
      <c r="U33" s="609"/>
      <c r="V33" s="609"/>
      <c r="W33" s="609"/>
      <c r="X33" s="609"/>
      <c r="Y33" s="610"/>
      <c r="Z33" s="646">
        <v>0.2</v>
      </c>
      <c r="AA33" s="646"/>
      <c r="AB33" s="646"/>
      <c r="AC33" s="646"/>
      <c r="AD33" s="647">
        <v>15359</v>
      </c>
      <c r="AE33" s="647"/>
      <c r="AF33" s="647"/>
      <c r="AG33" s="647"/>
      <c r="AH33" s="647"/>
      <c r="AI33" s="647"/>
      <c r="AJ33" s="647"/>
      <c r="AK33" s="647"/>
      <c r="AL33" s="611">
        <v>0.3</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98.6</v>
      </c>
      <c r="BH33" s="593"/>
      <c r="BI33" s="593"/>
      <c r="BJ33" s="593"/>
      <c r="BK33" s="593"/>
      <c r="BL33" s="593"/>
      <c r="BM33" s="639">
        <v>94.3</v>
      </c>
      <c r="BN33" s="593"/>
      <c r="BO33" s="593"/>
      <c r="BP33" s="593"/>
      <c r="BQ33" s="656"/>
      <c r="BR33" s="669">
        <v>98.7</v>
      </c>
      <c r="BS33" s="593"/>
      <c r="BT33" s="593"/>
      <c r="BU33" s="593"/>
      <c r="BV33" s="593"/>
      <c r="BW33" s="593"/>
      <c r="BX33" s="639">
        <v>92.5</v>
      </c>
      <c r="BY33" s="593"/>
      <c r="BZ33" s="593"/>
      <c r="CA33" s="593"/>
      <c r="CB33" s="656"/>
      <c r="CD33" s="605" t="s">
        <v>307</v>
      </c>
      <c r="CE33" s="606"/>
      <c r="CF33" s="606"/>
      <c r="CG33" s="606"/>
      <c r="CH33" s="606"/>
      <c r="CI33" s="606"/>
      <c r="CJ33" s="606"/>
      <c r="CK33" s="606"/>
      <c r="CL33" s="606"/>
      <c r="CM33" s="606"/>
      <c r="CN33" s="606"/>
      <c r="CO33" s="606"/>
      <c r="CP33" s="606"/>
      <c r="CQ33" s="607"/>
      <c r="CR33" s="608">
        <v>2965252</v>
      </c>
      <c r="CS33" s="621"/>
      <c r="CT33" s="621"/>
      <c r="CU33" s="621"/>
      <c r="CV33" s="621"/>
      <c r="CW33" s="621"/>
      <c r="CX33" s="621"/>
      <c r="CY33" s="622"/>
      <c r="CZ33" s="611">
        <v>37</v>
      </c>
      <c r="DA33" s="623"/>
      <c r="DB33" s="623"/>
      <c r="DC33" s="624"/>
      <c r="DD33" s="614">
        <v>2315288</v>
      </c>
      <c r="DE33" s="621"/>
      <c r="DF33" s="621"/>
      <c r="DG33" s="621"/>
      <c r="DH33" s="621"/>
      <c r="DI33" s="621"/>
      <c r="DJ33" s="621"/>
      <c r="DK33" s="622"/>
      <c r="DL33" s="614">
        <v>1512324</v>
      </c>
      <c r="DM33" s="621"/>
      <c r="DN33" s="621"/>
      <c r="DO33" s="621"/>
      <c r="DP33" s="621"/>
      <c r="DQ33" s="621"/>
      <c r="DR33" s="621"/>
      <c r="DS33" s="621"/>
      <c r="DT33" s="621"/>
      <c r="DU33" s="621"/>
      <c r="DV33" s="622"/>
      <c r="DW33" s="611">
        <v>34</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72277</v>
      </c>
      <c r="S34" s="609"/>
      <c r="T34" s="609"/>
      <c r="U34" s="609"/>
      <c r="V34" s="609"/>
      <c r="W34" s="609"/>
      <c r="X34" s="609"/>
      <c r="Y34" s="610"/>
      <c r="Z34" s="646">
        <v>0.9</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820496</v>
      </c>
      <c r="CS34" s="609"/>
      <c r="CT34" s="609"/>
      <c r="CU34" s="609"/>
      <c r="CV34" s="609"/>
      <c r="CW34" s="609"/>
      <c r="CX34" s="609"/>
      <c r="CY34" s="610"/>
      <c r="CZ34" s="611">
        <v>10.199999999999999</v>
      </c>
      <c r="DA34" s="623"/>
      <c r="DB34" s="623"/>
      <c r="DC34" s="624"/>
      <c r="DD34" s="614">
        <v>547487</v>
      </c>
      <c r="DE34" s="609"/>
      <c r="DF34" s="609"/>
      <c r="DG34" s="609"/>
      <c r="DH34" s="609"/>
      <c r="DI34" s="609"/>
      <c r="DJ34" s="609"/>
      <c r="DK34" s="610"/>
      <c r="DL34" s="614">
        <v>429183</v>
      </c>
      <c r="DM34" s="609"/>
      <c r="DN34" s="609"/>
      <c r="DO34" s="609"/>
      <c r="DP34" s="609"/>
      <c r="DQ34" s="609"/>
      <c r="DR34" s="609"/>
      <c r="DS34" s="609"/>
      <c r="DT34" s="609"/>
      <c r="DU34" s="609"/>
      <c r="DV34" s="610"/>
      <c r="DW34" s="611">
        <v>9.6999999999999993</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492069</v>
      </c>
      <c r="S35" s="609"/>
      <c r="T35" s="609"/>
      <c r="U35" s="609"/>
      <c r="V35" s="609"/>
      <c r="W35" s="609"/>
      <c r="X35" s="609"/>
      <c r="Y35" s="610"/>
      <c r="Z35" s="646">
        <v>6</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44378</v>
      </c>
      <c r="CS35" s="621"/>
      <c r="CT35" s="621"/>
      <c r="CU35" s="621"/>
      <c r="CV35" s="621"/>
      <c r="CW35" s="621"/>
      <c r="CX35" s="621"/>
      <c r="CY35" s="622"/>
      <c r="CZ35" s="611">
        <v>0.6</v>
      </c>
      <c r="DA35" s="623"/>
      <c r="DB35" s="623"/>
      <c r="DC35" s="624"/>
      <c r="DD35" s="614">
        <v>25528</v>
      </c>
      <c r="DE35" s="621"/>
      <c r="DF35" s="621"/>
      <c r="DG35" s="621"/>
      <c r="DH35" s="621"/>
      <c r="DI35" s="621"/>
      <c r="DJ35" s="621"/>
      <c r="DK35" s="622"/>
      <c r="DL35" s="614">
        <v>21958</v>
      </c>
      <c r="DM35" s="621"/>
      <c r="DN35" s="621"/>
      <c r="DO35" s="621"/>
      <c r="DP35" s="621"/>
      <c r="DQ35" s="621"/>
      <c r="DR35" s="621"/>
      <c r="DS35" s="621"/>
      <c r="DT35" s="621"/>
      <c r="DU35" s="621"/>
      <c r="DV35" s="622"/>
      <c r="DW35" s="611">
        <v>0.5</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59987</v>
      </c>
      <c r="S36" s="609"/>
      <c r="T36" s="609"/>
      <c r="U36" s="609"/>
      <c r="V36" s="609"/>
      <c r="W36" s="609"/>
      <c r="X36" s="609"/>
      <c r="Y36" s="610"/>
      <c r="Z36" s="646">
        <v>0.7</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683190</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6155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1193723</v>
      </c>
      <c r="CS36" s="609"/>
      <c r="CT36" s="609"/>
      <c r="CU36" s="609"/>
      <c r="CV36" s="609"/>
      <c r="CW36" s="609"/>
      <c r="CX36" s="609"/>
      <c r="CY36" s="610"/>
      <c r="CZ36" s="611">
        <v>14.9</v>
      </c>
      <c r="DA36" s="623"/>
      <c r="DB36" s="623"/>
      <c r="DC36" s="624"/>
      <c r="DD36" s="614">
        <v>958443</v>
      </c>
      <c r="DE36" s="609"/>
      <c r="DF36" s="609"/>
      <c r="DG36" s="609"/>
      <c r="DH36" s="609"/>
      <c r="DI36" s="609"/>
      <c r="DJ36" s="609"/>
      <c r="DK36" s="610"/>
      <c r="DL36" s="614">
        <v>702953</v>
      </c>
      <c r="DM36" s="609"/>
      <c r="DN36" s="609"/>
      <c r="DO36" s="609"/>
      <c r="DP36" s="609"/>
      <c r="DQ36" s="609"/>
      <c r="DR36" s="609"/>
      <c r="DS36" s="609"/>
      <c r="DT36" s="609"/>
      <c r="DU36" s="609"/>
      <c r="DV36" s="610"/>
      <c r="DW36" s="611">
        <v>15.8</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123211</v>
      </c>
      <c r="S37" s="609"/>
      <c r="T37" s="609"/>
      <c r="U37" s="609"/>
      <c r="V37" s="609"/>
      <c r="W37" s="609"/>
      <c r="X37" s="609"/>
      <c r="Y37" s="610"/>
      <c r="Z37" s="646">
        <v>1.5</v>
      </c>
      <c r="AA37" s="646"/>
      <c r="AB37" s="646"/>
      <c r="AC37" s="646"/>
      <c r="AD37" s="647">
        <v>124</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72755</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-40947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439249</v>
      </c>
      <c r="CS37" s="621"/>
      <c r="CT37" s="621"/>
      <c r="CU37" s="621"/>
      <c r="CV37" s="621"/>
      <c r="CW37" s="621"/>
      <c r="CX37" s="621"/>
      <c r="CY37" s="622"/>
      <c r="CZ37" s="611">
        <v>5.5</v>
      </c>
      <c r="DA37" s="623"/>
      <c r="DB37" s="623"/>
      <c r="DC37" s="624"/>
      <c r="DD37" s="614">
        <v>439249</v>
      </c>
      <c r="DE37" s="621"/>
      <c r="DF37" s="621"/>
      <c r="DG37" s="621"/>
      <c r="DH37" s="621"/>
      <c r="DI37" s="621"/>
      <c r="DJ37" s="621"/>
      <c r="DK37" s="622"/>
      <c r="DL37" s="614">
        <v>383777</v>
      </c>
      <c r="DM37" s="621"/>
      <c r="DN37" s="621"/>
      <c r="DO37" s="621"/>
      <c r="DP37" s="621"/>
      <c r="DQ37" s="621"/>
      <c r="DR37" s="621"/>
      <c r="DS37" s="621"/>
      <c r="DT37" s="621"/>
      <c r="DU37" s="621"/>
      <c r="DV37" s="622"/>
      <c r="DW37" s="611">
        <v>8.6</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592800</v>
      </c>
      <c r="S38" s="609"/>
      <c r="T38" s="609"/>
      <c r="U38" s="609"/>
      <c r="V38" s="609"/>
      <c r="W38" s="609"/>
      <c r="X38" s="609"/>
      <c r="Y38" s="610"/>
      <c r="Z38" s="646">
        <v>7.3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62770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1221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509697</v>
      </c>
      <c r="CS38" s="609"/>
      <c r="CT38" s="609"/>
      <c r="CU38" s="609"/>
      <c r="CV38" s="609"/>
      <c r="CW38" s="609"/>
      <c r="CX38" s="609"/>
      <c r="CY38" s="610"/>
      <c r="CZ38" s="611">
        <v>6.4</v>
      </c>
      <c r="DA38" s="623"/>
      <c r="DB38" s="623"/>
      <c r="DC38" s="624"/>
      <c r="DD38" s="614">
        <v>406965</v>
      </c>
      <c r="DE38" s="609"/>
      <c r="DF38" s="609"/>
      <c r="DG38" s="609"/>
      <c r="DH38" s="609"/>
      <c r="DI38" s="609"/>
      <c r="DJ38" s="609"/>
      <c r="DK38" s="610"/>
      <c r="DL38" s="614">
        <v>358230</v>
      </c>
      <c r="DM38" s="609"/>
      <c r="DN38" s="609"/>
      <c r="DO38" s="609"/>
      <c r="DP38" s="609"/>
      <c r="DQ38" s="609"/>
      <c r="DR38" s="609"/>
      <c r="DS38" s="609"/>
      <c r="DT38" s="609"/>
      <c r="DU38" s="609"/>
      <c r="DV38" s="610"/>
      <c r="DW38" s="611">
        <v>8.1</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37968</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1822</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377678</v>
      </c>
      <c r="CS39" s="621"/>
      <c r="CT39" s="621"/>
      <c r="CU39" s="621"/>
      <c r="CV39" s="621"/>
      <c r="CW39" s="621"/>
      <c r="CX39" s="621"/>
      <c r="CY39" s="622"/>
      <c r="CZ39" s="611">
        <v>4.7</v>
      </c>
      <c r="DA39" s="623"/>
      <c r="DB39" s="623"/>
      <c r="DC39" s="624"/>
      <c r="DD39" s="614">
        <v>376812</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8000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98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19280</v>
      </c>
      <c r="CS40" s="609"/>
      <c r="CT40" s="609"/>
      <c r="CU40" s="609"/>
      <c r="CV40" s="609"/>
      <c r="CW40" s="609"/>
      <c r="CX40" s="609"/>
      <c r="CY40" s="610"/>
      <c r="CZ40" s="611">
        <v>0.2</v>
      </c>
      <c r="DA40" s="623"/>
      <c r="DB40" s="623"/>
      <c r="DC40" s="624"/>
      <c r="DD40" s="614">
        <v>53</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8142263</v>
      </c>
      <c r="S41" s="633"/>
      <c r="T41" s="633"/>
      <c r="U41" s="633"/>
      <c r="V41" s="633"/>
      <c r="W41" s="633"/>
      <c r="X41" s="633"/>
      <c r="Y41" s="636"/>
      <c r="Z41" s="637">
        <v>100</v>
      </c>
      <c r="AA41" s="637"/>
      <c r="AB41" s="637"/>
      <c r="AC41" s="637"/>
      <c r="AD41" s="638">
        <v>4437913</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132768</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327</v>
      </c>
      <c r="AR42" s="654"/>
      <c r="AS42" s="654"/>
      <c r="AT42" s="654"/>
      <c r="AU42" s="654"/>
      <c r="AV42" s="654"/>
      <c r="AW42" s="654"/>
      <c r="AX42" s="654"/>
      <c r="AY42" s="655"/>
      <c r="AZ42" s="592">
        <v>376929</v>
      </c>
      <c r="BA42" s="633"/>
      <c r="BB42" s="633"/>
      <c r="BC42" s="633"/>
      <c r="BD42" s="593"/>
      <c r="BE42" s="593"/>
      <c r="BF42" s="656"/>
      <c r="BG42" s="651"/>
      <c r="BH42" s="652"/>
      <c r="BI42" s="652"/>
      <c r="BJ42" s="652"/>
      <c r="BK42" s="652"/>
      <c r="BL42" s="206"/>
      <c r="BM42" s="590" t="s">
        <v>339</v>
      </c>
      <c r="BN42" s="590"/>
      <c r="BO42" s="590"/>
      <c r="BP42" s="590"/>
      <c r="BQ42" s="590"/>
      <c r="BR42" s="590"/>
      <c r="BS42" s="590"/>
      <c r="BT42" s="590"/>
      <c r="BU42" s="591"/>
      <c r="BV42" s="592">
        <v>388</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1635621</v>
      </c>
      <c r="CS42" s="621"/>
      <c r="CT42" s="621"/>
      <c r="CU42" s="621"/>
      <c r="CV42" s="621"/>
      <c r="CW42" s="621"/>
      <c r="CX42" s="621"/>
      <c r="CY42" s="622"/>
      <c r="CZ42" s="611">
        <v>20.399999999999999</v>
      </c>
      <c r="DA42" s="623"/>
      <c r="DB42" s="623"/>
      <c r="DC42" s="624"/>
      <c r="DD42" s="614">
        <v>403624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341</v>
      </c>
      <c r="CD43" s="605" t="s">
        <v>342</v>
      </c>
      <c r="CE43" s="606"/>
      <c r="CF43" s="606"/>
      <c r="CG43" s="606"/>
      <c r="CH43" s="606"/>
      <c r="CI43" s="606"/>
      <c r="CJ43" s="606"/>
      <c r="CK43" s="606"/>
      <c r="CL43" s="606"/>
      <c r="CM43" s="606"/>
      <c r="CN43" s="606"/>
      <c r="CO43" s="606"/>
      <c r="CP43" s="606"/>
      <c r="CQ43" s="607"/>
      <c r="CR43" s="608">
        <v>30668</v>
      </c>
      <c r="CS43" s="621"/>
      <c r="CT43" s="621"/>
      <c r="CU43" s="621"/>
      <c r="CV43" s="621"/>
      <c r="CW43" s="621"/>
      <c r="CX43" s="621"/>
      <c r="CY43" s="622"/>
      <c r="CZ43" s="611">
        <v>0.4</v>
      </c>
      <c r="DA43" s="623"/>
      <c r="DB43" s="623"/>
      <c r="DC43" s="624"/>
      <c r="DD43" s="614">
        <v>23424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344</v>
      </c>
      <c r="CG44" s="606"/>
      <c r="CH44" s="606"/>
      <c r="CI44" s="606"/>
      <c r="CJ44" s="606"/>
      <c r="CK44" s="606"/>
      <c r="CL44" s="606"/>
      <c r="CM44" s="606"/>
      <c r="CN44" s="606"/>
      <c r="CO44" s="606"/>
      <c r="CP44" s="606"/>
      <c r="CQ44" s="607"/>
      <c r="CR44" s="608">
        <v>1281264</v>
      </c>
      <c r="CS44" s="609"/>
      <c r="CT44" s="609"/>
      <c r="CU44" s="609"/>
      <c r="CV44" s="609"/>
      <c r="CW44" s="609"/>
      <c r="CX44" s="609"/>
      <c r="CY44" s="610"/>
      <c r="CZ44" s="611">
        <v>16</v>
      </c>
      <c r="DA44" s="612"/>
      <c r="DB44" s="612"/>
      <c r="DC44" s="613"/>
      <c r="DD44" s="614">
        <v>360715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139736</v>
      </c>
      <c r="CS45" s="621"/>
      <c r="CT45" s="621"/>
      <c r="CU45" s="621"/>
      <c r="CV45" s="621"/>
      <c r="CW45" s="621"/>
      <c r="CX45" s="621"/>
      <c r="CY45" s="622"/>
      <c r="CZ45" s="611">
        <v>1.7</v>
      </c>
      <c r="DA45" s="623"/>
      <c r="DB45" s="623"/>
      <c r="DC45" s="624"/>
      <c r="DD45" s="614">
        <v>13379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347</v>
      </c>
      <c r="CG46" s="606"/>
      <c r="CH46" s="606"/>
      <c r="CI46" s="606"/>
      <c r="CJ46" s="606"/>
      <c r="CK46" s="606"/>
      <c r="CL46" s="606"/>
      <c r="CM46" s="606"/>
      <c r="CN46" s="606"/>
      <c r="CO46" s="606"/>
      <c r="CP46" s="606"/>
      <c r="CQ46" s="607"/>
      <c r="CR46" s="608">
        <v>1098958</v>
      </c>
      <c r="CS46" s="609"/>
      <c r="CT46" s="609"/>
      <c r="CU46" s="609"/>
      <c r="CV46" s="609"/>
      <c r="CW46" s="609"/>
      <c r="CX46" s="609"/>
      <c r="CY46" s="610"/>
      <c r="CZ46" s="611">
        <v>13.7</v>
      </c>
      <c r="DA46" s="612"/>
      <c r="DB46" s="612"/>
      <c r="DC46" s="613"/>
      <c r="DD46" s="614">
        <v>340366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348</v>
      </c>
      <c r="CG47" s="606"/>
      <c r="CH47" s="606"/>
      <c r="CI47" s="606"/>
      <c r="CJ47" s="606"/>
      <c r="CK47" s="606"/>
      <c r="CL47" s="606"/>
      <c r="CM47" s="606"/>
      <c r="CN47" s="606"/>
      <c r="CO47" s="606"/>
      <c r="CP47" s="606"/>
      <c r="CQ47" s="607"/>
      <c r="CR47" s="608">
        <v>354357</v>
      </c>
      <c r="CS47" s="621"/>
      <c r="CT47" s="621"/>
      <c r="CU47" s="621"/>
      <c r="CV47" s="621"/>
      <c r="CW47" s="621"/>
      <c r="CX47" s="621"/>
      <c r="CY47" s="622"/>
      <c r="CZ47" s="611">
        <v>4.4000000000000004</v>
      </c>
      <c r="DA47" s="623"/>
      <c r="DB47" s="623"/>
      <c r="DC47" s="624"/>
      <c r="DD47" s="614">
        <v>42909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350</v>
      </c>
      <c r="CE49" s="590"/>
      <c r="CF49" s="590"/>
      <c r="CG49" s="590"/>
      <c r="CH49" s="590"/>
      <c r="CI49" s="590"/>
      <c r="CJ49" s="590"/>
      <c r="CK49" s="590"/>
      <c r="CL49" s="590"/>
      <c r="CM49" s="590"/>
      <c r="CN49" s="590"/>
      <c r="CO49" s="590"/>
      <c r="CP49" s="590"/>
      <c r="CQ49" s="591"/>
      <c r="CR49" s="592">
        <v>8007345</v>
      </c>
      <c r="CS49" s="593"/>
      <c r="CT49" s="593"/>
      <c r="CU49" s="593"/>
      <c r="CV49" s="593"/>
      <c r="CW49" s="593"/>
      <c r="CX49" s="593"/>
      <c r="CY49" s="594"/>
      <c r="CZ49" s="595">
        <v>100</v>
      </c>
      <c r="DA49" s="596"/>
      <c r="DB49" s="596"/>
      <c r="DC49" s="597"/>
      <c r="DD49" s="598">
        <v>5454603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dr+kwcYkZVMSXotTvCjRaj/QtB7sReM/qN9yt+bH0lBcyi3bX8IM/VW+TTZV5wC6BXiNnWBmC0n2GLfFYsKogg==" saltValue="4KMTxD6Nm1f2pOOMIVrpk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zoomScale="55" zoomScaleNormal="40" zoomScaleSheetLayoutView="55"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373</v>
      </c>
      <c r="C7" s="1035"/>
      <c r="D7" s="1035"/>
      <c r="E7" s="1035"/>
      <c r="F7" s="1035"/>
      <c r="G7" s="1035"/>
      <c r="H7" s="1035"/>
      <c r="I7" s="1035"/>
      <c r="J7" s="1035"/>
      <c r="K7" s="1035"/>
      <c r="L7" s="1035"/>
      <c r="M7" s="1035"/>
      <c r="N7" s="1035"/>
      <c r="O7" s="1035"/>
      <c r="P7" s="1036"/>
      <c r="Q7" s="1089">
        <v>8144</v>
      </c>
      <c r="R7" s="1090"/>
      <c r="S7" s="1090"/>
      <c r="T7" s="1090"/>
      <c r="U7" s="1090"/>
      <c r="V7" s="1090">
        <v>8010</v>
      </c>
      <c r="W7" s="1090"/>
      <c r="X7" s="1090"/>
      <c r="Y7" s="1090"/>
      <c r="Z7" s="1090"/>
      <c r="AA7" s="1090">
        <v>134</v>
      </c>
      <c r="AB7" s="1090"/>
      <c r="AC7" s="1090"/>
      <c r="AD7" s="1090"/>
      <c r="AE7" s="1091"/>
      <c r="AF7" s="1092">
        <v>104</v>
      </c>
      <c r="AG7" s="1093"/>
      <c r="AH7" s="1093"/>
      <c r="AI7" s="1093"/>
      <c r="AJ7" s="1094"/>
      <c r="AK7" s="1095">
        <v>492</v>
      </c>
      <c r="AL7" s="1096"/>
      <c r="AM7" s="1096"/>
      <c r="AN7" s="1096"/>
      <c r="AO7" s="1096"/>
      <c r="AP7" s="1096">
        <v>7216</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551</v>
      </c>
      <c r="BT7" s="1087"/>
      <c r="BU7" s="1087"/>
      <c r="BV7" s="1087"/>
      <c r="BW7" s="1087"/>
      <c r="BX7" s="1087"/>
      <c r="BY7" s="1087"/>
      <c r="BZ7" s="1087"/>
      <c r="CA7" s="1087"/>
      <c r="CB7" s="1087"/>
      <c r="CC7" s="1087"/>
      <c r="CD7" s="1087"/>
      <c r="CE7" s="1087"/>
      <c r="CF7" s="1087"/>
      <c r="CG7" s="1099"/>
      <c r="CH7" s="1083">
        <v>-2</v>
      </c>
      <c r="CI7" s="1084"/>
      <c r="CJ7" s="1084"/>
      <c r="CK7" s="1084"/>
      <c r="CL7" s="1085"/>
      <c r="CM7" s="1083">
        <v>146</v>
      </c>
      <c r="CN7" s="1084"/>
      <c r="CO7" s="1084"/>
      <c r="CP7" s="1084"/>
      <c r="CQ7" s="1085"/>
      <c r="CR7" s="1083">
        <v>37</v>
      </c>
      <c r="CS7" s="1084"/>
      <c r="CT7" s="1084"/>
      <c r="CU7" s="1084"/>
      <c r="CV7" s="1085"/>
      <c r="CW7" s="1083">
        <v>0</v>
      </c>
      <c r="CX7" s="1084"/>
      <c r="CY7" s="1084"/>
      <c r="CZ7" s="1084"/>
      <c r="DA7" s="1085"/>
      <c r="DB7" s="1083" t="s">
        <v>552</v>
      </c>
      <c r="DC7" s="1084"/>
      <c r="DD7" s="1084"/>
      <c r="DE7" s="1084"/>
      <c r="DF7" s="1085"/>
      <c r="DG7" s="1083" t="s">
        <v>553</v>
      </c>
      <c r="DH7" s="1084"/>
      <c r="DI7" s="1084"/>
      <c r="DJ7" s="1084"/>
      <c r="DK7" s="1085"/>
      <c r="DL7" s="1083" t="s">
        <v>553</v>
      </c>
      <c r="DM7" s="1084"/>
      <c r="DN7" s="1084"/>
      <c r="DO7" s="1084"/>
      <c r="DP7" s="1085"/>
      <c r="DQ7" s="1083" t="s">
        <v>553</v>
      </c>
      <c r="DR7" s="1084"/>
      <c r="DS7" s="1084"/>
      <c r="DT7" s="1084"/>
      <c r="DU7" s="1085"/>
      <c r="DV7" s="1086"/>
      <c r="DW7" s="1087"/>
      <c r="DX7" s="1087"/>
      <c r="DY7" s="1087"/>
      <c r="DZ7" s="1088"/>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374</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375</v>
      </c>
      <c r="B23" s="924" t="s">
        <v>376</v>
      </c>
      <c r="C23" s="925"/>
      <c r="D23" s="925"/>
      <c r="E23" s="925"/>
      <c r="F23" s="925"/>
      <c r="G23" s="925"/>
      <c r="H23" s="925"/>
      <c r="I23" s="925"/>
      <c r="J23" s="925"/>
      <c r="K23" s="925"/>
      <c r="L23" s="925"/>
      <c r="M23" s="925"/>
      <c r="N23" s="925"/>
      <c r="O23" s="925"/>
      <c r="P23" s="935"/>
      <c r="Q23" s="1054">
        <v>8142</v>
      </c>
      <c r="R23" s="1048"/>
      <c r="S23" s="1048"/>
      <c r="T23" s="1048"/>
      <c r="U23" s="1048"/>
      <c r="V23" s="1048">
        <v>8007</v>
      </c>
      <c r="W23" s="1048"/>
      <c r="X23" s="1048"/>
      <c r="Y23" s="1048"/>
      <c r="Z23" s="1048"/>
      <c r="AA23" s="1048">
        <v>135</v>
      </c>
      <c r="AB23" s="1048"/>
      <c r="AC23" s="1048"/>
      <c r="AD23" s="1048"/>
      <c r="AE23" s="1055"/>
      <c r="AF23" s="1056">
        <v>104</v>
      </c>
      <c r="AG23" s="1048"/>
      <c r="AH23" s="1048"/>
      <c r="AI23" s="1048"/>
      <c r="AJ23" s="1057"/>
      <c r="AK23" s="1058"/>
      <c r="AL23" s="1059"/>
      <c r="AM23" s="1059"/>
      <c r="AN23" s="1059"/>
      <c r="AO23" s="1059"/>
      <c r="AP23" s="1048">
        <v>7216</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377</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378</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356</v>
      </c>
      <c r="B26" s="983"/>
      <c r="C26" s="983"/>
      <c r="D26" s="983"/>
      <c r="E26" s="983"/>
      <c r="F26" s="983"/>
      <c r="G26" s="983"/>
      <c r="H26" s="983"/>
      <c r="I26" s="983"/>
      <c r="J26" s="983"/>
      <c r="K26" s="983"/>
      <c r="L26" s="983"/>
      <c r="M26" s="983"/>
      <c r="N26" s="983"/>
      <c r="O26" s="983"/>
      <c r="P26" s="984"/>
      <c r="Q26" s="988" t="s">
        <v>379</v>
      </c>
      <c r="R26" s="989"/>
      <c r="S26" s="989"/>
      <c r="T26" s="989"/>
      <c r="U26" s="990"/>
      <c r="V26" s="988" t="s">
        <v>380</v>
      </c>
      <c r="W26" s="989"/>
      <c r="X26" s="989"/>
      <c r="Y26" s="989"/>
      <c r="Z26" s="990"/>
      <c r="AA26" s="988" t="s">
        <v>381</v>
      </c>
      <c r="AB26" s="989"/>
      <c r="AC26" s="989"/>
      <c r="AD26" s="989"/>
      <c r="AE26" s="989"/>
      <c r="AF26" s="1042" t="s">
        <v>382</v>
      </c>
      <c r="AG26" s="995"/>
      <c r="AH26" s="995"/>
      <c r="AI26" s="995"/>
      <c r="AJ26" s="1043"/>
      <c r="AK26" s="989" t="s">
        <v>383</v>
      </c>
      <c r="AL26" s="989"/>
      <c r="AM26" s="989"/>
      <c r="AN26" s="989"/>
      <c r="AO26" s="990"/>
      <c r="AP26" s="988" t="s">
        <v>384</v>
      </c>
      <c r="AQ26" s="989"/>
      <c r="AR26" s="989"/>
      <c r="AS26" s="989"/>
      <c r="AT26" s="990"/>
      <c r="AU26" s="988" t="s">
        <v>385</v>
      </c>
      <c r="AV26" s="989"/>
      <c r="AW26" s="989"/>
      <c r="AX26" s="989"/>
      <c r="AY26" s="990"/>
      <c r="AZ26" s="988" t="s">
        <v>386</v>
      </c>
      <c r="BA26" s="989"/>
      <c r="BB26" s="989"/>
      <c r="BC26" s="989"/>
      <c r="BD26" s="990"/>
      <c r="BE26" s="988" t="s">
        <v>363</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387</v>
      </c>
      <c r="C28" s="1035"/>
      <c r="D28" s="1035"/>
      <c r="E28" s="1035"/>
      <c r="F28" s="1035"/>
      <c r="G28" s="1035"/>
      <c r="H28" s="1035"/>
      <c r="I28" s="1035"/>
      <c r="J28" s="1035"/>
      <c r="K28" s="1035"/>
      <c r="L28" s="1035"/>
      <c r="M28" s="1035"/>
      <c r="N28" s="1035"/>
      <c r="O28" s="1035"/>
      <c r="P28" s="1036"/>
      <c r="Q28" s="1037">
        <v>1055</v>
      </c>
      <c r="R28" s="1038"/>
      <c r="S28" s="1038"/>
      <c r="T28" s="1038"/>
      <c r="U28" s="1038"/>
      <c r="V28" s="1038">
        <v>1049</v>
      </c>
      <c r="W28" s="1038"/>
      <c r="X28" s="1038"/>
      <c r="Y28" s="1038"/>
      <c r="Z28" s="1038"/>
      <c r="AA28" s="1038">
        <v>6</v>
      </c>
      <c r="AB28" s="1038"/>
      <c r="AC28" s="1038"/>
      <c r="AD28" s="1038"/>
      <c r="AE28" s="1039"/>
      <c r="AF28" s="1040">
        <v>6</v>
      </c>
      <c r="AG28" s="1038"/>
      <c r="AH28" s="1038"/>
      <c r="AI28" s="1038"/>
      <c r="AJ28" s="1041"/>
      <c r="AK28" s="1029">
        <v>133</v>
      </c>
      <c r="AL28" s="1030"/>
      <c r="AM28" s="1030"/>
      <c r="AN28" s="1030"/>
      <c r="AO28" s="1030"/>
      <c r="AP28" s="1030" t="s">
        <v>549</v>
      </c>
      <c r="AQ28" s="1030"/>
      <c r="AR28" s="1030"/>
      <c r="AS28" s="1030"/>
      <c r="AT28" s="1030"/>
      <c r="AU28" s="1030" t="s">
        <v>549</v>
      </c>
      <c r="AV28" s="1030"/>
      <c r="AW28" s="1030"/>
      <c r="AX28" s="1030"/>
      <c r="AY28" s="1030"/>
      <c r="AZ28" s="1031" t="s">
        <v>549</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388</v>
      </c>
      <c r="C29" s="1018"/>
      <c r="D29" s="1018"/>
      <c r="E29" s="1018"/>
      <c r="F29" s="1018"/>
      <c r="G29" s="1018"/>
      <c r="H29" s="1018"/>
      <c r="I29" s="1018"/>
      <c r="J29" s="1018"/>
      <c r="K29" s="1018"/>
      <c r="L29" s="1018"/>
      <c r="M29" s="1018"/>
      <c r="N29" s="1018"/>
      <c r="O29" s="1018"/>
      <c r="P29" s="1019"/>
      <c r="Q29" s="1025">
        <v>1197</v>
      </c>
      <c r="R29" s="1026"/>
      <c r="S29" s="1026"/>
      <c r="T29" s="1026"/>
      <c r="U29" s="1026"/>
      <c r="V29" s="1026">
        <v>1193</v>
      </c>
      <c r="W29" s="1026"/>
      <c r="X29" s="1026"/>
      <c r="Y29" s="1026"/>
      <c r="Z29" s="1026"/>
      <c r="AA29" s="1026">
        <v>4</v>
      </c>
      <c r="AB29" s="1026"/>
      <c r="AC29" s="1026"/>
      <c r="AD29" s="1026"/>
      <c r="AE29" s="1027"/>
      <c r="AF29" s="1022">
        <v>4</v>
      </c>
      <c r="AG29" s="1023"/>
      <c r="AH29" s="1023"/>
      <c r="AI29" s="1023"/>
      <c r="AJ29" s="1024"/>
      <c r="AK29" s="967">
        <v>241</v>
      </c>
      <c r="AL29" s="958"/>
      <c r="AM29" s="958"/>
      <c r="AN29" s="958"/>
      <c r="AO29" s="958"/>
      <c r="AP29" s="958" t="s">
        <v>549</v>
      </c>
      <c r="AQ29" s="958"/>
      <c r="AR29" s="958"/>
      <c r="AS29" s="958"/>
      <c r="AT29" s="958"/>
      <c r="AU29" s="958" t="s">
        <v>549</v>
      </c>
      <c r="AV29" s="958"/>
      <c r="AW29" s="958"/>
      <c r="AX29" s="958"/>
      <c r="AY29" s="958"/>
      <c r="AZ29" s="1028" t="s">
        <v>549</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389</v>
      </c>
      <c r="C30" s="1018"/>
      <c r="D30" s="1018"/>
      <c r="E30" s="1018"/>
      <c r="F30" s="1018"/>
      <c r="G30" s="1018"/>
      <c r="H30" s="1018"/>
      <c r="I30" s="1018"/>
      <c r="J30" s="1018"/>
      <c r="K30" s="1018"/>
      <c r="L30" s="1018"/>
      <c r="M30" s="1018"/>
      <c r="N30" s="1018"/>
      <c r="O30" s="1018"/>
      <c r="P30" s="1019"/>
      <c r="Q30" s="1025">
        <v>166</v>
      </c>
      <c r="R30" s="1026"/>
      <c r="S30" s="1026"/>
      <c r="T30" s="1026"/>
      <c r="U30" s="1026"/>
      <c r="V30" s="1026">
        <v>163</v>
      </c>
      <c r="W30" s="1026"/>
      <c r="X30" s="1026"/>
      <c r="Y30" s="1026"/>
      <c r="Z30" s="1026"/>
      <c r="AA30" s="1026">
        <v>3</v>
      </c>
      <c r="AB30" s="1026"/>
      <c r="AC30" s="1026"/>
      <c r="AD30" s="1026"/>
      <c r="AE30" s="1027"/>
      <c r="AF30" s="1022">
        <v>3</v>
      </c>
      <c r="AG30" s="1023"/>
      <c r="AH30" s="1023"/>
      <c r="AI30" s="1023"/>
      <c r="AJ30" s="1024"/>
      <c r="AK30" s="967">
        <v>76</v>
      </c>
      <c r="AL30" s="958"/>
      <c r="AM30" s="958"/>
      <c r="AN30" s="958"/>
      <c r="AO30" s="958"/>
      <c r="AP30" s="958" t="s">
        <v>549</v>
      </c>
      <c r="AQ30" s="958"/>
      <c r="AR30" s="958"/>
      <c r="AS30" s="958"/>
      <c r="AT30" s="958"/>
      <c r="AU30" s="958" t="s">
        <v>549</v>
      </c>
      <c r="AV30" s="958"/>
      <c r="AW30" s="958"/>
      <c r="AX30" s="958"/>
      <c r="AY30" s="958"/>
      <c r="AZ30" s="1028" t="s">
        <v>549</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390</v>
      </c>
      <c r="C31" s="1018"/>
      <c r="D31" s="1018"/>
      <c r="E31" s="1018"/>
      <c r="F31" s="1018"/>
      <c r="G31" s="1018"/>
      <c r="H31" s="1018"/>
      <c r="I31" s="1018"/>
      <c r="J31" s="1018"/>
      <c r="K31" s="1018"/>
      <c r="L31" s="1018"/>
      <c r="M31" s="1018"/>
      <c r="N31" s="1018"/>
      <c r="O31" s="1018"/>
      <c r="P31" s="1019"/>
      <c r="Q31" s="1025">
        <v>307</v>
      </c>
      <c r="R31" s="1026"/>
      <c r="S31" s="1026"/>
      <c r="T31" s="1026"/>
      <c r="U31" s="1026"/>
      <c r="V31" s="1026">
        <v>321</v>
      </c>
      <c r="W31" s="1026"/>
      <c r="X31" s="1026"/>
      <c r="Y31" s="1026"/>
      <c r="Z31" s="1026"/>
      <c r="AA31" s="1026">
        <v>-14</v>
      </c>
      <c r="AB31" s="1026"/>
      <c r="AC31" s="1026"/>
      <c r="AD31" s="1026"/>
      <c r="AE31" s="1027"/>
      <c r="AF31" s="1022">
        <v>164</v>
      </c>
      <c r="AG31" s="1023"/>
      <c r="AH31" s="1023"/>
      <c r="AI31" s="1023"/>
      <c r="AJ31" s="1024"/>
      <c r="AK31" s="967">
        <v>73</v>
      </c>
      <c r="AL31" s="958"/>
      <c r="AM31" s="958"/>
      <c r="AN31" s="958"/>
      <c r="AO31" s="958"/>
      <c r="AP31" s="958">
        <v>1835</v>
      </c>
      <c r="AQ31" s="958"/>
      <c r="AR31" s="958"/>
      <c r="AS31" s="958"/>
      <c r="AT31" s="958"/>
      <c r="AU31" s="958">
        <v>1073</v>
      </c>
      <c r="AV31" s="958"/>
      <c r="AW31" s="958"/>
      <c r="AX31" s="958"/>
      <c r="AY31" s="958"/>
      <c r="AZ31" s="1028" t="s">
        <v>550</v>
      </c>
      <c r="BA31" s="1028"/>
      <c r="BB31" s="1028"/>
      <c r="BC31" s="1028"/>
      <c r="BD31" s="1028"/>
      <c r="BE31" s="959" t="s">
        <v>391</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392</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375</v>
      </c>
      <c r="B63" s="924" t="s">
        <v>393</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177</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395</v>
      </c>
      <c r="B66" s="983"/>
      <c r="C66" s="983"/>
      <c r="D66" s="983"/>
      <c r="E66" s="983"/>
      <c r="F66" s="983"/>
      <c r="G66" s="983"/>
      <c r="H66" s="983"/>
      <c r="I66" s="983"/>
      <c r="J66" s="983"/>
      <c r="K66" s="983"/>
      <c r="L66" s="983"/>
      <c r="M66" s="983"/>
      <c r="N66" s="983"/>
      <c r="O66" s="983"/>
      <c r="P66" s="984"/>
      <c r="Q66" s="988" t="s">
        <v>379</v>
      </c>
      <c r="R66" s="989"/>
      <c r="S66" s="989"/>
      <c r="T66" s="989"/>
      <c r="U66" s="990"/>
      <c r="V66" s="988" t="s">
        <v>380</v>
      </c>
      <c r="W66" s="989"/>
      <c r="X66" s="989"/>
      <c r="Y66" s="989"/>
      <c r="Z66" s="990"/>
      <c r="AA66" s="988" t="s">
        <v>381</v>
      </c>
      <c r="AB66" s="989"/>
      <c r="AC66" s="989"/>
      <c r="AD66" s="989"/>
      <c r="AE66" s="990"/>
      <c r="AF66" s="994" t="s">
        <v>382</v>
      </c>
      <c r="AG66" s="995"/>
      <c r="AH66" s="995"/>
      <c r="AI66" s="995"/>
      <c r="AJ66" s="996"/>
      <c r="AK66" s="988" t="s">
        <v>383</v>
      </c>
      <c r="AL66" s="983"/>
      <c r="AM66" s="983"/>
      <c r="AN66" s="983"/>
      <c r="AO66" s="984"/>
      <c r="AP66" s="988" t="s">
        <v>384</v>
      </c>
      <c r="AQ66" s="989"/>
      <c r="AR66" s="989"/>
      <c r="AS66" s="989"/>
      <c r="AT66" s="990"/>
      <c r="AU66" s="988" t="s">
        <v>396</v>
      </c>
      <c r="AV66" s="989"/>
      <c r="AW66" s="989"/>
      <c r="AX66" s="989"/>
      <c r="AY66" s="990"/>
      <c r="AZ66" s="988" t="s">
        <v>363</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541</v>
      </c>
      <c r="C68" s="973"/>
      <c r="D68" s="973"/>
      <c r="E68" s="973"/>
      <c r="F68" s="973"/>
      <c r="G68" s="973"/>
      <c r="H68" s="973"/>
      <c r="I68" s="973"/>
      <c r="J68" s="973"/>
      <c r="K68" s="973"/>
      <c r="L68" s="973"/>
      <c r="M68" s="973"/>
      <c r="N68" s="973"/>
      <c r="O68" s="973"/>
      <c r="P68" s="974"/>
      <c r="Q68" s="975">
        <v>10742</v>
      </c>
      <c r="R68" s="969"/>
      <c r="S68" s="969"/>
      <c r="T68" s="969"/>
      <c r="U68" s="969"/>
      <c r="V68" s="969">
        <v>10165</v>
      </c>
      <c r="W68" s="969"/>
      <c r="X68" s="969"/>
      <c r="Y68" s="969"/>
      <c r="Z68" s="969"/>
      <c r="AA68" s="969">
        <v>577</v>
      </c>
      <c r="AB68" s="969"/>
      <c r="AC68" s="969"/>
      <c r="AD68" s="969"/>
      <c r="AE68" s="969"/>
      <c r="AF68" s="969">
        <v>577</v>
      </c>
      <c r="AG68" s="969"/>
      <c r="AH68" s="969"/>
      <c r="AI68" s="969"/>
      <c r="AJ68" s="969"/>
      <c r="AK68" s="969">
        <v>565</v>
      </c>
      <c r="AL68" s="969"/>
      <c r="AM68" s="969"/>
      <c r="AN68" s="969"/>
      <c r="AO68" s="969"/>
      <c r="AP68" s="969">
        <v>0</v>
      </c>
      <c r="AQ68" s="969"/>
      <c r="AR68" s="969"/>
      <c r="AS68" s="969"/>
      <c r="AT68" s="969"/>
      <c r="AU68" s="969">
        <v>0</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542</v>
      </c>
      <c r="C69" s="962"/>
      <c r="D69" s="962"/>
      <c r="E69" s="962"/>
      <c r="F69" s="962"/>
      <c r="G69" s="962"/>
      <c r="H69" s="962"/>
      <c r="I69" s="962"/>
      <c r="J69" s="962"/>
      <c r="K69" s="962"/>
      <c r="L69" s="962"/>
      <c r="M69" s="962"/>
      <c r="N69" s="962"/>
      <c r="O69" s="962"/>
      <c r="P69" s="963"/>
      <c r="Q69" s="964">
        <v>126</v>
      </c>
      <c r="R69" s="958"/>
      <c r="S69" s="958"/>
      <c r="T69" s="958"/>
      <c r="U69" s="958"/>
      <c r="V69" s="958">
        <v>114</v>
      </c>
      <c r="W69" s="958"/>
      <c r="X69" s="958"/>
      <c r="Y69" s="958"/>
      <c r="Z69" s="958"/>
      <c r="AA69" s="958">
        <v>11</v>
      </c>
      <c r="AB69" s="958"/>
      <c r="AC69" s="958"/>
      <c r="AD69" s="958"/>
      <c r="AE69" s="958"/>
      <c r="AF69" s="958">
        <v>11</v>
      </c>
      <c r="AG69" s="958"/>
      <c r="AH69" s="958"/>
      <c r="AI69" s="958"/>
      <c r="AJ69" s="958"/>
      <c r="AK69" s="958">
        <v>15</v>
      </c>
      <c r="AL69" s="958"/>
      <c r="AM69" s="958"/>
      <c r="AN69" s="958"/>
      <c r="AO69" s="958"/>
      <c r="AP69" s="958">
        <v>0</v>
      </c>
      <c r="AQ69" s="958"/>
      <c r="AR69" s="958"/>
      <c r="AS69" s="958"/>
      <c r="AT69" s="958"/>
      <c r="AU69" s="958">
        <v>0</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543</v>
      </c>
      <c r="C70" s="962"/>
      <c r="D70" s="962"/>
      <c r="E70" s="962"/>
      <c r="F70" s="962"/>
      <c r="G70" s="962"/>
      <c r="H70" s="962"/>
      <c r="I70" s="962"/>
      <c r="J70" s="962"/>
      <c r="K70" s="962"/>
      <c r="L70" s="962"/>
      <c r="M70" s="962"/>
      <c r="N70" s="962"/>
      <c r="O70" s="962"/>
      <c r="P70" s="963"/>
      <c r="Q70" s="964">
        <v>1074</v>
      </c>
      <c r="R70" s="958"/>
      <c r="S70" s="958"/>
      <c r="T70" s="958"/>
      <c r="U70" s="958"/>
      <c r="V70" s="958">
        <v>1036</v>
      </c>
      <c r="W70" s="958"/>
      <c r="X70" s="958"/>
      <c r="Y70" s="958"/>
      <c r="Z70" s="958"/>
      <c r="AA70" s="958">
        <v>38</v>
      </c>
      <c r="AB70" s="958"/>
      <c r="AC70" s="958"/>
      <c r="AD70" s="958"/>
      <c r="AE70" s="958"/>
      <c r="AF70" s="958">
        <v>33</v>
      </c>
      <c r="AG70" s="958"/>
      <c r="AH70" s="958"/>
      <c r="AI70" s="958"/>
      <c r="AJ70" s="958"/>
      <c r="AK70" s="958">
        <v>90</v>
      </c>
      <c r="AL70" s="958"/>
      <c r="AM70" s="958"/>
      <c r="AN70" s="958"/>
      <c r="AO70" s="958"/>
      <c r="AP70" s="958">
        <v>0</v>
      </c>
      <c r="AQ70" s="958"/>
      <c r="AR70" s="958"/>
      <c r="AS70" s="958"/>
      <c r="AT70" s="958"/>
      <c r="AU70" s="958">
        <v>0</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544</v>
      </c>
      <c r="C71" s="962"/>
      <c r="D71" s="962"/>
      <c r="E71" s="962"/>
      <c r="F71" s="962"/>
      <c r="G71" s="962"/>
      <c r="H71" s="962"/>
      <c r="I71" s="962"/>
      <c r="J71" s="962"/>
      <c r="K71" s="962"/>
      <c r="L71" s="962"/>
      <c r="M71" s="962"/>
      <c r="N71" s="962"/>
      <c r="O71" s="962"/>
      <c r="P71" s="963"/>
      <c r="Q71" s="964">
        <v>968</v>
      </c>
      <c r="R71" s="958"/>
      <c r="S71" s="958"/>
      <c r="T71" s="958"/>
      <c r="U71" s="958"/>
      <c r="V71" s="958">
        <v>946</v>
      </c>
      <c r="W71" s="958"/>
      <c r="X71" s="958"/>
      <c r="Y71" s="958"/>
      <c r="Z71" s="958"/>
      <c r="AA71" s="958">
        <v>23</v>
      </c>
      <c r="AB71" s="958"/>
      <c r="AC71" s="958"/>
      <c r="AD71" s="958"/>
      <c r="AE71" s="958"/>
      <c r="AF71" s="958">
        <v>23</v>
      </c>
      <c r="AG71" s="958"/>
      <c r="AH71" s="958"/>
      <c r="AI71" s="958"/>
      <c r="AJ71" s="958"/>
      <c r="AK71" s="958">
        <v>68</v>
      </c>
      <c r="AL71" s="958"/>
      <c r="AM71" s="958"/>
      <c r="AN71" s="958"/>
      <c r="AO71" s="958"/>
      <c r="AP71" s="958">
        <v>624</v>
      </c>
      <c r="AQ71" s="958"/>
      <c r="AR71" s="958"/>
      <c r="AS71" s="958"/>
      <c r="AT71" s="958"/>
      <c r="AU71" s="958">
        <v>236</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545</v>
      </c>
      <c r="C72" s="962"/>
      <c r="D72" s="962"/>
      <c r="E72" s="962"/>
      <c r="F72" s="962"/>
      <c r="G72" s="962"/>
      <c r="H72" s="962"/>
      <c r="I72" s="962"/>
      <c r="J72" s="962"/>
      <c r="K72" s="962"/>
      <c r="L72" s="962"/>
      <c r="M72" s="962"/>
      <c r="N72" s="962"/>
      <c r="O72" s="962"/>
      <c r="P72" s="963"/>
      <c r="Q72" s="964">
        <v>100</v>
      </c>
      <c r="R72" s="958"/>
      <c r="S72" s="958"/>
      <c r="T72" s="958"/>
      <c r="U72" s="958"/>
      <c r="V72" s="958">
        <v>91</v>
      </c>
      <c r="W72" s="958"/>
      <c r="X72" s="958"/>
      <c r="Y72" s="958"/>
      <c r="Z72" s="958"/>
      <c r="AA72" s="958">
        <v>9</v>
      </c>
      <c r="AB72" s="958"/>
      <c r="AC72" s="958"/>
      <c r="AD72" s="958"/>
      <c r="AE72" s="958"/>
      <c r="AF72" s="958">
        <v>9</v>
      </c>
      <c r="AG72" s="958"/>
      <c r="AH72" s="958"/>
      <c r="AI72" s="958"/>
      <c r="AJ72" s="958"/>
      <c r="AK72" s="958">
        <v>17</v>
      </c>
      <c r="AL72" s="958"/>
      <c r="AM72" s="958"/>
      <c r="AN72" s="958"/>
      <c r="AO72" s="958"/>
      <c r="AP72" s="958" t="s">
        <v>550</v>
      </c>
      <c r="AQ72" s="958"/>
      <c r="AR72" s="958"/>
      <c r="AS72" s="958"/>
      <c r="AT72" s="958"/>
      <c r="AU72" s="958" t="s">
        <v>550</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546</v>
      </c>
      <c r="C73" s="962"/>
      <c r="D73" s="962"/>
      <c r="E73" s="962"/>
      <c r="F73" s="962"/>
      <c r="G73" s="962"/>
      <c r="H73" s="962"/>
      <c r="I73" s="962"/>
      <c r="J73" s="962"/>
      <c r="K73" s="962"/>
      <c r="L73" s="962"/>
      <c r="M73" s="962"/>
      <c r="N73" s="962"/>
      <c r="O73" s="962"/>
      <c r="P73" s="963"/>
      <c r="Q73" s="964">
        <v>303344</v>
      </c>
      <c r="R73" s="958"/>
      <c r="S73" s="958"/>
      <c r="T73" s="958"/>
      <c r="U73" s="958"/>
      <c r="V73" s="958">
        <v>298534</v>
      </c>
      <c r="W73" s="958"/>
      <c r="X73" s="958"/>
      <c r="Y73" s="958"/>
      <c r="Z73" s="958"/>
      <c r="AA73" s="958">
        <v>4810</v>
      </c>
      <c r="AB73" s="958"/>
      <c r="AC73" s="958"/>
      <c r="AD73" s="958"/>
      <c r="AE73" s="958"/>
      <c r="AF73" s="958">
        <v>4810</v>
      </c>
      <c r="AG73" s="958"/>
      <c r="AH73" s="958"/>
      <c r="AI73" s="958"/>
      <c r="AJ73" s="958"/>
      <c r="AK73" s="958">
        <v>2401</v>
      </c>
      <c r="AL73" s="958"/>
      <c r="AM73" s="958"/>
      <c r="AN73" s="958"/>
      <c r="AO73" s="958"/>
      <c r="AP73" s="958" t="s">
        <v>550</v>
      </c>
      <c r="AQ73" s="958"/>
      <c r="AR73" s="958"/>
      <c r="AS73" s="958"/>
      <c r="AT73" s="958"/>
      <c r="AU73" s="958" t="s">
        <v>550</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547</v>
      </c>
      <c r="C74" s="962"/>
      <c r="D74" s="962"/>
      <c r="E74" s="962"/>
      <c r="F74" s="962"/>
      <c r="G74" s="962"/>
      <c r="H74" s="962"/>
      <c r="I74" s="962"/>
      <c r="J74" s="962"/>
      <c r="K74" s="962"/>
      <c r="L74" s="962"/>
      <c r="M74" s="962"/>
      <c r="N74" s="962"/>
      <c r="O74" s="962"/>
      <c r="P74" s="963"/>
      <c r="Q74" s="964">
        <v>782</v>
      </c>
      <c r="R74" s="958"/>
      <c r="S74" s="958"/>
      <c r="T74" s="958"/>
      <c r="U74" s="958"/>
      <c r="V74" s="958">
        <v>1019</v>
      </c>
      <c r="W74" s="958"/>
      <c r="X74" s="958"/>
      <c r="Y74" s="958"/>
      <c r="Z74" s="958"/>
      <c r="AA74" s="958">
        <v>-237</v>
      </c>
      <c r="AB74" s="958"/>
      <c r="AC74" s="958"/>
      <c r="AD74" s="958"/>
      <c r="AE74" s="958"/>
      <c r="AF74" s="958">
        <v>-780</v>
      </c>
      <c r="AG74" s="958"/>
      <c r="AH74" s="958"/>
      <c r="AI74" s="958"/>
      <c r="AJ74" s="958"/>
      <c r="AK74" s="958">
        <v>148</v>
      </c>
      <c r="AL74" s="958"/>
      <c r="AM74" s="958"/>
      <c r="AN74" s="958"/>
      <c r="AO74" s="958"/>
      <c r="AP74" s="958">
        <v>1181</v>
      </c>
      <c r="AQ74" s="958"/>
      <c r="AR74" s="958"/>
      <c r="AS74" s="958"/>
      <c r="AT74" s="958"/>
      <c r="AU74" s="958">
        <v>353</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548</v>
      </c>
      <c r="C75" s="962"/>
      <c r="D75" s="962"/>
      <c r="E75" s="962"/>
      <c r="F75" s="962"/>
      <c r="G75" s="962"/>
      <c r="H75" s="962"/>
      <c r="I75" s="962"/>
      <c r="J75" s="962"/>
      <c r="K75" s="962"/>
      <c r="L75" s="962"/>
      <c r="M75" s="962"/>
      <c r="N75" s="962"/>
      <c r="O75" s="962"/>
      <c r="P75" s="963"/>
      <c r="Q75" s="965">
        <v>283</v>
      </c>
      <c r="R75" s="966"/>
      <c r="S75" s="966"/>
      <c r="T75" s="966"/>
      <c r="U75" s="967"/>
      <c r="V75" s="968">
        <v>290</v>
      </c>
      <c r="W75" s="966"/>
      <c r="X75" s="966"/>
      <c r="Y75" s="966"/>
      <c r="Z75" s="967"/>
      <c r="AA75" s="968">
        <v>-7</v>
      </c>
      <c r="AB75" s="966"/>
      <c r="AC75" s="966"/>
      <c r="AD75" s="966"/>
      <c r="AE75" s="967"/>
      <c r="AF75" s="968">
        <v>-78</v>
      </c>
      <c r="AG75" s="966"/>
      <c r="AH75" s="966"/>
      <c r="AI75" s="966"/>
      <c r="AJ75" s="967"/>
      <c r="AK75" s="968">
        <v>0</v>
      </c>
      <c r="AL75" s="966"/>
      <c r="AM75" s="966"/>
      <c r="AN75" s="966"/>
      <c r="AO75" s="967"/>
      <c r="AP75" s="968">
        <v>217</v>
      </c>
      <c r="AQ75" s="966"/>
      <c r="AR75" s="966"/>
      <c r="AS75" s="966"/>
      <c r="AT75" s="967"/>
      <c r="AU75" s="968">
        <v>21</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375</v>
      </c>
      <c r="B88" s="924" t="s">
        <v>397</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375</v>
      </c>
      <c r="BR102" s="924" t="s">
        <v>398</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399</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400</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403</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404</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405</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406</v>
      </c>
      <c r="AB109" s="883"/>
      <c r="AC109" s="883"/>
      <c r="AD109" s="883"/>
      <c r="AE109" s="884"/>
      <c r="AF109" s="885" t="s">
        <v>407</v>
      </c>
      <c r="AG109" s="883"/>
      <c r="AH109" s="883"/>
      <c r="AI109" s="883"/>
      <c r="AJ109" s="884"/>
      <c r="AK109" s="885" t="s">
        <v>294</v>
      </c>
      <c r="AL109" s="883"/>
      <c r="AM109" s="883"/>
      <c r="AN109" s="883"/>
      <c r="AO109" s="884"/>
      <c r="AP109" s="885" t="s">
        <v>408</v>
      </c>
      <c r="AQ109" s="883"/>
      <c r="AR109" s="883"/>
      <c r="AS109" s="883"/>
      <c r="AT109" s="916"/>
      <c r="AU109" s="882" t="s">
        <v>405</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406</v>
      </c>
      <c r="BR109" s="883"/>
      <c r="BS109" s="883"/>
      <c r="BT109" s="883"/>
      <c r="BU109" s="884"/>
      <c r="BV109" s="885" t="s">
        <v>407</v>
      </c>
      <c r="BW109" s="883"/>
      <c r="BX109" s="883"/>
      <c r="BY109" s="883"/>
      <c r="BZ109" s="884"/>
      <c r="CA109" s="885" t="s">
        <v>294</v>
      </c>
      <c r="CB109" s="883"/>
      <c r="CC109" s="883"/>
      <c r="CD109" s="883"/>
      <c r="CE109" s="884"/>
      <c r="CF109" s="923" t="s">
        <v>408</v>
      </c>
      <c r="CG109" s="923"/>
      <c r="CH109" s="923"/>
      <c r="CI109" s="923"/>
      <c r="CJ109" s="923"/>
      <c r="CK109" s="885" t="s">
        <v>409</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406</v>
      </c>
      <c r="DH109" s="883"/>
      <c r="DI109" s="883"/>
      <c r="DJ109" s="883"/>
      <c r="DK109" s="884"/>
      <c r="DL109" s="885" t="s">
        <v>407</v>
      </c>
      <c r="DM109" s="883"/>
      <c r="DN109" s="883"/>
      <c r="DO109" s="883"/>
      <c r="DP109" s="884"/>
      <c r="DQ109" s="885" t="s">
        <v>294</v>
      </c>
      <c r="DR109" s="883"/>
      <c r="DS109" s="883"/>
      <c r="DT109" s="883"/>
      <c r="DU109" s="884"/>
      <c r="DV109" s="885" t="s">
        <v>408</v>
      </c>
      <c r="DW109" s="883"/>
      <c r="DX109" s="883"/>
      <c r="DY109" s="883"/>
      <c r="DZ109" s="916"/>
    </row>
    <row r="110" spans="1:131" s="212" customFormat="1" ht="26.25" customHeight="1" x14ac:dyDescent="0.15">
      <c r="A110" s="794" t="s">
        <v>410</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988274</v>
      </c>
      <c r="AB110" s="876"/>
      <c r="AC110" s="876"/>
      <c r="AD110" s="876"/>
      <c r="AE110" s="877"/>
      <c r="AF110" s="878">
        <v>989009</v>
      </c>
      <c r="AG110" s="876"/>
      <c r="AH110" s="876"/>
      <c r="AI110" s="876"/>
      <c r="AJ110" s="877"/>
      <c r="AK110" s="878">
        <v>954684</v>
      </c>
      <c r="AL110" s="876"/>
      <c r="AM110" s="876"/>
      <c r="AN110" s="876"/>
      <c r="AO110" s="877"/>
      <c r="AP110" s="879">
        <v>25.8</v>
      </c>
      <c r="AQ110" s="880"/>
      <c r="AR110" s="880"/>
      <c r="AS110" s="880"/>
      <c r="AT110" s="881"/>
      <c r="AU110" s="917" t="s">
        <v>69</v>
      </c>
      <c r="AV110" s="918"/>
      <c r="AW110" s="918"/>
      <c r="AX110" s="918"/>
      <c r="AY110" s="918"/>
      <c r="AZ110" s="847" t="s">
        <v>411</v>
      </c>
      <c r="BA110" s="795"/>
      <c r="BB110" s="795"/>
      <c r="BC110" s="795"/>
      <c r="BD110" s="795"/>
      <c r="BE110" s="795"/>
      <c r="BF110" s="795"/>
      <c r="BG110" s="795"/>
      <c r="BH110" s="795"/>
      <c r="BI110" s="795"/>
      <c r="BJ110" s="795"/>
      <c r="BK110" s="795"/>
      <c r="BL110" s="795"/>
      <c r="BM110" s="795"/>
      <c r="BN110" s="795"/>
      <c r="BO110" s="795"/>
      <c r="BP110" s="796"/>
      <c r="BQ110" s="848">
        <v>8089453</v>
      </c>
      <c r="BR110" s="829"/>
      <c r="BS110" s="829"/>
      <c r="BT110" s="829"/>
      <c r="BU110" s="829"/>
      <c r="BV110" s="829">
        <v>7555138</v>
      </c>
      <c r="BW110" s="829"/>
      <c r="BX110" s="829"/>
      <c r="BY110" s="829"/>
      <c r="BZ110" s="829"/>
      <c r="CA110" s="829">
        <v>7216359</v>
      </c>
      <c r="CB110" s="829"/>
      <c r="CC110" s="829"/>
      <c r="CD110" s="829"/>
      <c r="CE110" s="829"/>
      <c r="CF110" s="853">
        <v>195</v>
      </c>
      <c r="CG110" s="854"/>
      <c r="CH110" s="854"/>
      <c r="CI110" s="854"/>
      <c r="CJ110" s="854"/>
      <c r="CK110" s="913" t="s">
        <v>412</v>
      </c>
      <c r="CL110" s="806"/>
      <c r="CM110" s="847" t="s">
        <v>413</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414</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415</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416</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417</v>
      </c>
      <c r="B112" s="900"/>
      <c r="C112" s="739" t="s">
        <v>418</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419</v>
      </c>
      <c r="BA112" s="739"/>
      <c r="BB112" s="739"/>
      <c r="BC112" s="739"/>
      <c r="BD112" s="739"/>
      <c r="BE112" s="739"/>
      <c r="BF112" s="739"/>
      <c r="BG112" s="739"/>
      <c r="BH112" s="739"/>
      <c r="BI112" s="739"/>
      <c r="BJ112" s="739"/>
      <c r="BK112" s="739"/>
      <c r="BL112" s="739"/>
      <c r="BM112" s="739"/>
      <c r="BN112" s="739"/>
      <c r="BO112" s="739"/>
      <c r="BP112" s="740"/>
      <c r="BQ112" s="803">
        <v>1187404</v>
      </c>
      <c r="BR112" s="804"/>
      <c r="BS112" s="804"/>
      <c r="BT112" s="804"/>
      <c r="BU112" s="804"/>
      <c r="BV112" s="804">
        <v>1155982</v>
      </c>
      <c r="BW112" s="804"/>
      <c r="BX112" s="804"/>
      <c r="BY112" s="804"/>
      <c r="BZ112" s="804"/>
      <c r="CA112" s="804">
        <v>1073372</v>
      </c>
      <c r="CB112" s="804"/>
      <c r="CC112" s="804"/>
      <c r="CD112" s="804"/>
      <c r="CE112" s="804"/>
      <c r="CF112" s="862">
        <v>29</v>
      </c>
      <c r="CG112" s="863"/>
      <c r="CH112" s="863"/>
      <c r="CI112" s="863"/>
      <c r="CJ112" s="863"/>
      <c r="CK112" s="914"/>
      <c r="CL112" s="808"/>
      <c r="CM112" s="802" t="s">
        <v>420</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421</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56494</v>
      </c>
      <c r="AB113" s="906"/>
      <c r="AC113" s="906"/>
      <c r="AD113" s="906"/>
      <c r="AE113" s="907"/>
      <c r="AF113" s="908">
        <v>58168</v>
      </c>
      <c r="AG113" s="906"/>
      <c r="AH113" s="906"/>
      <c r="AI113" s="906"/>
      <c r="AJ113" s="907"/>
      <c r="AK113" s="908">
        <v>56786</v>
      </c>
      <c r="AL113" s="906"/>
      <c r="AM113" s="906"/>
      <c r="AN113" s="906"/>
      <c r="AO113" s="907"/>
      <c r="AP113" s="909">
        <v>1.5</v>
      </c>
      <c r="AQ113" s="910"/>
      <c r="AR113" s="910"/>
      <c r="AS113" s="910"/>
      <c r="AT113" s="911"/>
      <c r="AU113" s="919"/>
      <c r="AV113" s="920"/>
      <c r="AW113" s="920"/>
      <c r="AX113" s="920"/>
      <c r="AY113" s="920"/>
      <c r="AZ113" s="802" t="s">
        <v>422</v>
      </c>
      <c r="BA113" s="739"/>
      <c r="BB113" s="739"/>
      <c r="BC113" s="739"/>
      <c r="BD113" s="739"/>
      <c r="BE113" s="739"/>
      <c r="BF113" s="739"/>
      <c r="BG113" s="739"/>
      <c r="BH113" s="739"/>
      <c r="BI113" s="739"/>
      <c r="BJ113" s="739"/>
      <c r="BK113" s="739"/>
      <c r="BL113" s="739"/>
      <c r="BM113" s="739"/>
      <c r="BN113" s="739"/>
      <c r="BO113" s="739"/>
      <c r="BP113" s="740"/>
      <c r="BQ113" s="803">
        <v>823209</v>
      </c>
      <c r="BR113" s="804"/>
      <c r="BS113" s="804"/>
      <c r="BT113" s="804"/>
      <c r="BU113" s="804"/>
      <c r="BV113" s="804">
        <v>691642</v>
      </c>
      <c r="BW113" s="804"/>
      <c r="BX113" s="804"/>
      <c r="BY113" s="804"/>
      <c r="BZ113" s="804"/>
      <c r="CA113" s="804">
        <v>608959</v>
      </c>
      <c r="CB113" s="804"/>
      <c r="CC113" s="804"/>
      <c r="CD113" s="804"/>
      <c r="CE113" s="804"/>
      <c r="CF113" s="862">
        <v>16.5</v>
      </c>
      <c r="CG113" s="863"/>
      <c r="CH113" s="863"/>
      <c r="CI113" s="863"/>
      <c r="CJ113" s="863"/>
      <c r="CK113" s="914"/>
      <c r="CL113" s="808"/>
      <c r="CM113" s="802" t="s">
        <v>423</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424</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114446</v>
      </c>
      <c r="AB114" s="767"/>
      <c r="AC114" s="767"/>
      <c r="AD114" s="767"/>
      <c r="AE114" s="768"/>
      <c r="AF114" s="769">
        <v>112676</v>
      </c>
      <c r="AG114" s="767"/>
      <c r="AH114" s="767"/>
      <c r="AI114" s="767"/>
      <c r="AJ114" s="768"/>
      <c r="AK114" s="769">
        <v>119391</v>
      </c>
      <c r="AL114" s="767"/>
      <c r="AM114" s="767"/>
      <c r="AN114" s="767"/>
      <c r="AO114" s="768"/>
      <c r="AP114" s="811">
        <v>3.2</v>
      </c>
      <c r="AQ114" s="812"/>
      <c r="AR114" s="812"/>
      <c r="AS114" s="812"/>
      <c r="AT114" s="813"/>
      <c r="AU114" s="919"/>
      <c r="AV114" s="920"/>
      <c r="AW114" s="920"/>
      <c r="AX114" s="920"/>
      <c r="AY114" s="920"/>
      <c r="AZ114" s="802" t="s">
        <v>425</v>
      </c>
      <c r="BA114" s="739"/>
      <c r="BB114" s="739"/>
      <c r="BC114" s="739"/>
      <c r="BD114" s="739"/>
      <c r="BE114" s="739"/>
      <c r="BF114" s="739"/>
      <c r="BG114" s="739"/>
      <c r="BH114" s="739"/>
      <c r="BI114" s="739"/>
      <c r="BJ114" s="739"/>
      <c r="BK114" s="739"/>
      <c r="BL114" s="739"/>
      <c r="BM114" s="739"/>
      <c r="BN114" s="739"/>
      <c r="BO114" s="739"/>
      <c r="BP114" s="740"/>
      <c r="BQ114" s="803">
        <v>821884</v>
      </c>
      <c r="BR114" s="804"/>
      <c r="BS114" s="804"/>
      <c r="BT114" s="804"/>
      <c r="BU114" s="804"/>
      <c r="BV114" s="804">
        <v>852710</v>
      </c>
      <c r="BW114" s="804"/>
      <c r="BX114" s="804"/>
      <c r="BY114" s="804"/>
      <c r="BZ114" s="804"/>
      <c r="CA114" s="804">
        <v>767949</v>
      </c>
      <c r="CB114" s="804"/>
      <c r="CC114" s="804"/>
      <c r="CD114" s="804"/>
      <c r="CE114" s="804"/>
      <c r="CF114" s="862">
        <v>20.7</v>
      </c>
      <c r="CG114" s="863"/>
      <c r="CH114" s="863"/>
      <c r="CI114" s="863"/>
      <c r="CJ114" s="863"/>
      <c r="CK114" s="914"/>
      <c r="CL114" s="808"/>
      <c r="CM114" s="802" t="s">
        <v>426</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427</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6</v>
      </c>
      <c r="AB115" s="906"/>
      <c r="AC115" s="906"/>
      <c r="AD115" s="906"/>
      <c r="AE115" s="907"/>
      <c r="AF115" s="908">
        <v>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428</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429</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430</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29</v>
      </c>
      <c r="AB116" s="767"/>
      <c r="AC116" s="767"/>
      <c r="AD116" s="767"/>
      <c r="AE116" s="768"/>
      <c r="AF116" s="769">
        <v>29</v>
      </c>
      <c r="AG116" s="767"/>
      <c r="AH116" s="767"/>
      <c r="AI116" s="767"/>
      <c r="AJ116" s="768"/>
      <c r="AK116" s="769">
        <v>259</v>
      </c>
      <c r="AL116" s="767"/>
      <c r="AM116" s="767"/>
      <c r="AN116" s="767"/>
      <c r="AO116" s="768"/>
      <c r="AP116" s="811">
        <v>0</v>
      </c>
      <c r="AQ116" s="812"/>
      <c r="AR116" s="812"/>
      <c r="AS116" s="812"/>
      <c r="AT116" s="813"/>
      <c r="AU116" s="919"/>
      <c r="AV116" s="920"/>
      <c r="AW116" s="920"/>
      <c r="AX116" s="920"/>
      <c r="AY116" s="920"/>
      <c r="AZ116" s="896" t="s">
        <v>431</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432</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433</v>
      </c>
      <c r="Z117" s="884"/>
      <c r="AA117" s="889">
        <v>1159249</v>
      </c>
      <c r="AB117" s="890"/>
      <c r="AC117" s="890"/>
      <c r="AD117" s="890"/>
      <c r="AE117" s="891"/>
      <c r="AF117" s="892">
        <v>1159884</v>
      </c>
      <c r="AG117" s="890"/>
      <c r="AH117" s="890"/>
      <c r="AI117" s="890"/>
      <c r="AJ117" s="891"/>
      <c r="AK117" s="892">
        <v>1131120</v>
      </c>
      <c r="AL117" s="890"/>
      <c r="AM117" s="890"/>
      <c r="AN117" s="890"/>
      <c r="AO117" s="891"/>
      <c r="AP117" s="893"/>
      <c r="AQ117" s="894"/>
      <c r="AR117" s="894"/>
      <c r="AS117" s="894"/>
      <c r="AT117" s="895"/>
      <c r="AU117" s="919"/>
      <c r="AV117" s="920"/>
      <c r="AW117" s="920"/>
      <c r="AX117" s="920"/>
      <c r="AY117" s="920"/>
      <c r="AZ117" s="850" t="s">
        <v>434</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435</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409</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406</v>
      </c>
      <c r="AB118" s="883"/>
      <c r="AC118" s="883"/>
      <c r="AD118" s="883"/>
      <c r="AE118" s="884"/>
      <c r="AF118" s="885" t="s">
        <v>407</v>
      </c>
      <c r="AG118" s="883"/>
      <c r="AH118" s="883"/>
      <c r="AI118" s="883"/>
      <c r="AJ118" s="884"/>
      <c r="AK118" s="885" t="s">
        <v>294</v>
      </c>
      <c r="AL118" s="883"/>
      <c r="AM118" s="883"/>
      <c r="AN118" s="883"/>
      <c r="AO118" s="884"/>
      <c r="AP118" s="886" t="s">
        <v>408</v>
      </c>
      <c r="AQ118" s="887"/>
      <c r="AR118" s="887"/>
      <c r="AS118" s="887"/>
      <c r="AT118" s="888"/>
      <c r="AU118" s="919"/>
      <c r="AV118" s="920"/>
      <c r="AW118" s="920"/>
      <c r="AX118" s="920"/>
      <c r="AY118" s="920"/>
      <c r="AZ118" s="825" t="s">
        <v>436</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437</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412</v>
      </c>
      <c r="B119" s="806"/>
      <c r="C119" s="847" t="s">
        <v>413</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438</v>
      </c>
      <c r="BP119" s="865"/>
      <c r="BQ119" s="866">
        <v>10921950</v>
      </c>
      <c r="BR119" s="832"/>
      <c r="BS119" s="832"/>
      <c r="BT119" s="832"/>
      <c r="BU119" s="832"/>
      <c r="BV119" s="832">
        <v>10255472</v>
      </c>
      <c r="BW119" s="832"/>
      <c r="BX119" s="832"/>
      <c r="BY119" s="832"/>
      <c r="BZ119" s="832"/>
      <c r="CA119" s="832">
        <v>9666639</v>
      </c>
      <c r="CB119" s="832"/>
      <c r="CC119" s="832"/>
      <c r="CD119" s="832"/>
      <c r="CE119" s="832"/>
      <c r="CF119" s="735"/>
      <c r="CG119" s="736"/>
      <c r="CH119" s="736"/>
      <c r="CI119" s="736"/>
      <c r="CJ119" s="821"/>
      <c r="CK119" s="915"/>
      <c r="CL119" s="810"/>
      <c r="CM119" s="825" t="s">
        <v>439</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416</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440</v>
      </c>
      <c r="AV120" s="868"/>
      <c r="AW120" s="868"/>
      <c r="AX120" s="868"/>
      <c r="AY120" s="869"/>
      <c r="AZ120" s="847" t="s">
        <v>441</v>
      </c>
      <c r="BA120" s="795"/>
      <c r="BB120" s="795"/>
      <c r="BC120" s="795"/>
      <c r="BD120" s="795"/>
      <c r="BE120" s="795"/>
      <c r="BF120" s="795"/>
      <c r="BG120" s="795"/>
      <c r="BH120" s="795"/>
      <c r="BI120" s="795"/>
      <c r="BJ120" s="795"/>
      <c r="BK120" s="795"/>
      <c r="BL120" s="795"/>
      <c r="BM120" s="795"/>
      <c r="BN120" s="795"/>
      <c r="BO120" s="795"/>
      <c r="BP120" s="796"/>
      <c r="BQ120" s="848">
        <v>3832337</v>
      </c>
      <c r="BR120" s="829"/>
      <c r="BS120" s="829"/>
      <c r="BT120" s="829"/>
      <c r="BU120" s="829"/>
      <c r="BV120" s="829">
        <v>3882659</v>
      </c>
      <c r="BW120" s="829"/>
      <c r="BX120" s="829"/>
      <c r="BY120" s="829"/>
      <c r="BZ120" s="829"/>
      <c r="CA120" s="829">
        <v>3935694</v>
      </c>
      <c r="CB120" s="829"/>
      <c r="CC120" s="829"/>
      <c r="CD120" s="829"/>
      <c r="CE120" s="829"/>
      <c r="CF120" s="853">
        <v>106.3</v>
      </c>
      <c r="CG120" s="854"/>
      <c r="CH120" s="854"/>
      <c r="CI120" s="854"/>
      <c r="CJ120" s="854"/>
      <c r="CK120" s="855" t="s">
        <v>442</v>
      </c>
      <c r="CL120" s="839"/>
      <c r="CM120" s="839"/>
      <c r="CN120" s="839"/>
      <c r="CO120" s="840"/>
      <c r="CP120" s="859" t="s">
        <v>390</v>
      </c>
      <c r="CQ120" s="860"/>
      <c r="CR120" s="860"/>
      <c r="CS120" s="860"/>
      <c r="CT120" s="860"/>
      <c r="CU120" s="860"/>
      <c r="CV120" s="860"/>
      <c r="CW120" s="860"/>
      <c r="CX120" s="860"/>
      <c r="CY120" s="860"/>
      <c r="CZ120" s="860"/>
      <c r="DA120" s="860"/>
      <c r="DB120" s="860"/>
      <c r="DC120" s="860"/>
      <c r="DD120" s="860"/>
      <c r="DE120" s="860"/>
      <c r="DF120" s="861"/>
      <c r="DG120" s="848">
        <v>1187404</v>
      </c>
      <c r="DH120" s="829"/>
      <c r="DI120" s="829"/>
      <c r="DJ120" s="829"/>
      <c r="DK120" s="829"/>
      <c r="DL120" s="829">
        <v>1155982</v>
      </c>
      <c r="DM120" s="829"/>
      <c r="DN120" s="829"/>
      <c r="DO120" s="829"/>
      <c r="DP120" s="829"/>
      <c r="DQ120" s="829">
        <v>1073372</v>
      </c>
      <c r="DR120" s="829"/>
      <c r="DS120" s="829"/>
      <c r="DT120" s="829"/>
      <c r="DU120" s="829"/>
      <c r="DV120" s="830">
        <v>29</v>
      </c>
      <c r="DW120" s="830"/>
      <c r="DX120" s="830"/>
      <c r="DY120" s="830"/>
      <c r="DZ120" s="831"/>
    </row>
    <row r="121" spans="1:130" s="212" customFormat="1" ht="26.25" customHeight="1" x14ac:dyDescent="0.15">
      <c r="A121" s="807"/>
      <c r="B121" s="808"/>
      <c r="C121" s="850" t="s">
        <v>443</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444</v>
      </c>
      <c r="BA121" s="739"/>
      <c r="BB121" s="739"/>
      <c r="BC121" s="739"/>
      <c r="BD121" s="739"/>
      <c r="BE121" s="739"/>
      <c r="BF121" s="739"/>
      <c r="BG121" s="739"/>
      <c r="BH121" s="739"/>
      <c r="BI121" s="739"/>
      <c r="BJ121" s="739"/>
      <c r="BK121" s="739"/>
      <c r="BL121" s="739"/>
      <c r="BM121" s="739"/>
      <c r="BN121" s="739"/>
      <c r="BO121" s="739"/>
      <c r="BP121" s="740"/>
      <c r="BQ121" s="803">
        <v>408404</v>
      </c>
      <c r="BR121" s="804"/>
      <c r="BS121" s="804"/>
      <c r="BT121" s="804"/>
      <c r="BU121" s="804"/>
      <c r="BV121" s="804">
        <v>397978</v>
      </c>
      <c r="BW121" s="804"/>
      <c r="BX121" s="804"/>
      <c r="BY121" s="804"/>
      <c r="BZ121" s="804"/>
      <c r="CA121" s="804">
        <v>381655</v>
      </c>
      <c r="CB121" s="804"/>
      <c r="CC121" s="804"/>
      <c r="CD121" s="804"/>
      <c r="CE121" s="804"/>
      <c r="CF121" s="862">
        <v>10.3</v>
      </c>
      <c r="CG121" s="863"/>
      <c r="CH121" s="863"/>
      <c r="CI121" s="863"/>
      <c r="CJ121" s="863"/>
      <c r="CK121" s="856"/>
      <c r="CL121" s="842"/>
      <c r="CM121" s="842"/>
      <c r="CN121" s="842"/>
      <c r="CO121" s="843"/>
      <c r="CP121" s="822" t="s">
        <v>388</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15">
      <c r="A122" s="807"/>
      <c r="B122" s="808"/>
      <c r="C122" s="802" t="s">
        <v>426</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445</v>
      </c>
      <c r="BA122" s="826"/>
      <c r="BB122" s="826"/>
      <c r="BC122" s="826"/>
      <c r="BD122" s="826"/>
      <c r="BE122" s="826"/>
      <c r="BF122" s="826"/>
      <c r="BG122" s="826"/>
      <c r="BH122" s="826"/>
      <c r="BI122" s="826"/>
      <c r="BJ122" s="826"/>
      <c r="BK122" s="826"/>
      <c r="BL122" s="826"/>
      <c r="BM122" s="826"/>
      <c r="BN122" s="826"/>
      <c r="BO122" s="826"/>
      <c r="BP122" s="827"/>
      <c r="BQ122" s="866">
        <v>6153587</v>
      </c>
      <c r="BR122" s="832"/>
      <c r="BS122" s="832"/>
      <c r="BT122" s="832"/>
      <c r="BU122" s="832"/>
      <c r="BV122" s="832">
        <v>5845100</v>
      </c>
      <c r="BW122" s="832"/>
      <c r="BX122" s="832"/>
      <c r="BY122" s="832"/>
      <c r="BZ122" s="832"/>
      <c r="CA122" s="832">
        <v>5548332</v>
      </c>
      <c r="CB122" s="832"/>
      <c r="CC122" s="832"/>
      <c r="CD122" s="832"/>
      <c r="CE122" s="832"/>
      <c r="CF122" s="833">
        <v>149.9</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432</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446</v>
      </c>
      <c r="BP123" s="865"/>
      <c r="BQ123" s="819">
        <v>10394328</v>
      </c>
      <c r="BR123" s="820"/>
      <c r="BS123" s="820"/>
      <c r="BT123" s="820"/>
      <c r="BU123" s="820"/>
      <c r="BV123" s="820">
        <v>10125737</v>
      </c>
      <c r="BW123" s="820"/>
      <c r="BX123" s="820"/>
      <c r="BY123" s="820"/>
      <c r="BZ123" s="820"/>
      <c r="CA123" s="820">
        <v>9865681</v>
      </c>
      <c r="CB123" s="820"/>
      <c r="CC123" s="820"/>
      <c r="CD123" s="820"/>
      <c r="CE123" s="820"/>
      <c r="CF123" s="735"/>
      <c r="CG123" s="736"/>
      <c r="CH123" s="736"/>
      <c r="CI123" s="736"/>
      <c r="CJ123" s="821"/>
      <c r="CK123" s="856"/>
      <c r="CL123" s="842"/>
      <c r="CM123" s="842"/>
      <c r="CN123" s="842"/>
      <c r="CO123" s="843"/>
      <c r="CP123" s="822" t="s">
        <v>387</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435</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447</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14.5</v>
      </c>
      <c r="BR124" s="818"/>
      <c r="BS124" s="818"/>
      <c r="BT124" s="818"/>
      <c r="BU124" s="818"/>
      <c r="BV124" s="818">
        <v>3.5</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448</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437</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449</v>
      </c>
      <c r="CL125" s="839"/>
      <c r="CM125" s="839"/>
      <c r="CN125" s="839"/>
      <c r="CO125" s="840"/>
      <c r="CP125" s="847" t="s">
        <v>450</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439</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451</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452</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6</v>
      </c>
      <c r="AB127" s="767"/>
      <c r="AC127" s="767"/>
      <c r="AD127" s="767"/>
      <c r="AE127" s="768"/>
      <c r="AF127" s="769">
        <v>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453</v>
      </c>
      <c r="AY127" s="799"/>
      <c r="AZ127" s="799"/>
      <c r="BA127" s="799"/>
      <c r="BB127" s="799"/>
      <c r="BC127" s="799"/>
      <c r="BD127" s="799"/>
      <c r="BE127" s="800"/>
      <c r="BF127" s="798" t="s">
        <v>454</v>
      </c>
      <c r="BG127" s="799"/>
      <c r="BH127" s="799"/>
      <c r="BI127" s="799"/>
      <c r="BJ127" s="799"/>
      <c r="BK127" s="799"/>
      <c r="BL127" s="800"/>
      <c r="BM127" s="798" t="s">
        <v>455</v>
      </c>
      <c r="BN127" s="799"/>
      <c r="BO127" s="799"/>
      <c r="BP127" s="799"/>
      <c r="BQ127" s="799"/>
      <c r="BR127" s="799"/>
      <c r="BS127" s="800"/>
      <c r="BT127" s="798" t="s">
        <v>456</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457</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458</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459</v>
      </c>
      <c r="X128" s="785"/>
      <c r="Y128" s="785"/>
      <c r="Z128" s="786"/>
      <c r="AA128" s="787">
        <v>9473</v>
      </c>
      <c r="AB128" s="788"/>
      <c r="AC128" s="788"/>
      <c r="AD128" s="788"/>
      <c r="AE128" s="789"/>
      <c r="AF128" s="790">
        <v>12292</v>
      </c>
      <c r="AG128" s="788"/>
      <c r="AH128" s="788"/>
      <c r="AI128" s="788"/>
      <c r="AJ128" s="789"/>
      <c r="AK128" s="790">
        <v>18186</v>
      </c>
      <c r="AL128" s="788"/>
      <c r="AM128" s="788"/>
      <c r="AN128" s="788"/>
      <c r="AO128" s="789"/>
      <c r="AP128" s="791"/>
      <c r="AQ128" s="792"/>
      <c r="AR128" s="792"/>
      <c r="AS128" s="792"/>
      <c r="AT128" s="793"/>
      <c r="AU128" s="214"/>
      <c r="AV128" s="214"/>
      <c r="AW128" s="214"/>
      <c r="AX128" s="794" t="s">
        <v>460</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461</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462</v>
      </c>
      <c r="X129" s="764"/>
      <c r="Y129" s="764"/>
      <c r="Z129" s="765"/>
      <c r="AA129" s="766">
        <v>4363302</v>
      </c>
      <c r="AB129" s="767"/>
      <c r="AC129" s="767"/>
      <c r="AD129" s="767"/>
      <c r="AE129" s="768"/>
      <c r="AF129" s="769">
        <v>4353034</v>
      </c>
      <c r="AG129" s="767"/>
      <c r="AH129" s="767"/>
      <c r="AI129" s="767"/>
      <c r="AJ129" s="768"/>
      <c r="AK129" s="769">
        <v>4398622</v>
      </c>
      <c r="AL129" s="767"/>
      <c r="AM129" s="767"/>
      <c r="AN129" s="767"/>
      <c r="AO129" s="768"/>
      <c r="AP129" s="770"/>
      <c r="AQ129" s="771"/>
      <c r="AR129" s="771"/>
      <c r="AS129" s="771"/>
      <c r="AT129" s="772"/>
      <c r="AU129" s="215"/>
      <c r="AV129" s="215"/>
      <c r="AW129" s="215"/>
      <c r="AX129" s="738" t="s">
        <v>463</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464</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465</v>
      </c>
      <c r="X130" s="764"/>
      <c r="Y130" s="764"/>
      <c r="Z130" s="765"/>
      <c r="AA130" s="766">
        <v>737273</v>
      </c>
      <c r="AB130" s="767"/>
      <c r="AC130" s="767"/>
      <c r="AD130" s="767"/>
      <c r="AE130" s="768"/>
      <c r="AF130" s="769">
        <v>735032</v>
      </c>
      <c r="AG130" s="767"/>
      <c r="AH130" s="767"/>
      <c r="AI130" s="767"/>
      <c r="AJ130" s="768"/>
      <c r="AK130" s="769">
        <v>697474</v>
      </c>
      <c r="AL130" s="767"/>
      <c r="AM130" s="767"/>
      <c r="AN130" s="767"/>
      <c r="AO130" s="768"/>
      <c r="AP130" s="770"/>
      <c r="AQ130" s="771"/>
      <c r="AR130" s="771"/>
      <c r="AS130" s="771"/>
      <c r="AT130" s="772"/>
      <c r="AU130" s="215"/>
      <c r="AV130" s="215"/>
      <c r="AW130" s="215"/>
      <c r="AX130" s="738" t="s">
        <v>466</v>
      </c>
      <c r="AY130" s="739"/>
      <c r="AZ130" s="739"/>
      <c r="BA130" s="739"/>
      <c r="BB130" s="739"/>
      <c r="BC130" s="739"/>
      <c r="BD130" s="739"/>
      <c r="BE130" s="740"/>
      <c r="BF130" s="741">
        <v>11.3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467</v>
      </c>
      <c r="X131" s="748"/>
      <c r="Y131" s="748"/>
      <c r="Z131" s="749"/>
      <c r="AA131" s="750">
        <v>3626029</v>
      </c>
      <c r="AB131" s="751"/>
      <c r="AC131" s="751"/>
      <c r="AD131" s="751"/>
      <c r="AE131" s="752"/>
      <c r="AF131" s="753">
        <v>3618002</v>
      </c>
      <c r="AG131" s="751"/>
      <c r="AH131" s="751"/>
      <c r="AI131" s="751"/>
      <c r="AJ131" s="752"/>
      <c r="AK131" s="753">
        <v>3701148</v>
      </c>
      <c r="AL131" s="751"/>
      <c r="AM131" s="751"/>
      <c r="AN131" s="751"/>
      <c r="AO131" s="752"/>
      <c r="AP131" s="754"/>
      <c r="AQ131" s="755"/>
      <c r="AR131" s="755"/>
      <c r="AS131" s="755"/>
      <c r="AT131" s="756"/>
      <c r="AU131" s="215"/>
      <c r="AV131" s="215"/>
      <c r="AW131" s="215"/>
      <c r="AX131" s="716" t="s">
        <v>468</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469</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470</v>
      </c>
      <c r="W132" s="729"/>
      <c r="X132" s="729"/>
      <c r="Y132" s="729"/>
      <c r="Z132" s="730"/>
      <c r="AA132" s="731">
        <v>11.37616384</v>
      </c>
      <c r="AB132" s="732"/>
      <c r="AC132" s="732"/>
      <c r="AD132" s="732"/>
      <c r="AE132" s="733"/>
      <c r="AF132" s="734">
        <v>11.402978770000001</v>
      </c>
      <c r="AG132" s="732"/>
      <c r="AH132" s="732"/>
      <c r="AI132" s="732"/>
      <c r="AJ132" s="733"/>
      <c r="AK132" s="734">
        <v>11.22516959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471</v>
      </c>
      <c r="W133" s="708"/>
      <c r="X133" s="708"/>
      <c r="Y133" s="708"/>
      <c r="Z133" s="709"/>
      <c r="AA133" s="710">
        <v>10.5</v>
      </c>
      <c r="AB133" s="711"/>
      <c r="AC133" s="711"/>
      <c r="AD133" s="711"/>
      <c r="AE133" s="712"/>
      <c r="AF133" s="710">
        <v>10.9</v>
      </c>
      <c r="AG133" s="711"/>
      <c r="AH133" s="711"/>
      <c r="AI133" s="711"/>
      <c r="AJ133" s="712"/>
      <c r="AK133" s="710">
        <v>11.3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HIEUyio8pXqig9Vwa1ukYX91WJ2Pz8JZIpaaCSP2IzoRZOhxp93L9fF4oappe8+aitmq0h2Jc3EdCYw9/jV0sw==" saltValue="PGmh6X823z0jgPE7PcWkB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472</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acz9/+OLARXJOdz8NBRYDFIKVVQwiClGV9WImid3HahwRHFJHWSQ+KOu8uNZEXtXctTXryMwr3XVKyeeL/7h0g==" saltValue="QiOObAkh8nm22PBUQnn0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nhiqaNc9Y2h2n1ia3uRJcL/3omV4JMKay1Yyo1x1walukM4p0u/iA8z8iRbPvV/JKpnt/FeU15p/lq68cLJyg==" saltValue="8G+oC47IQksr+bF6UtsK2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473</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474</v>
      </c>
      <c r="AL6" s="248"/>
      <c r="AM6" s="248"/>
      <c r="AN6" s="248"/>
    </row>
    <row r="7" spans="1:46" ht="13.5" customHeight="1" x14ac:dyDescent="0.15">
      <c r="A7" s="247"/>
      <c r="AK7" s="250"/>
      <c r="AL7" s="251"/>
      <c r="AM7" s="251"/>
      <c r="AN7" s="252"/>
      <c r="AO7" s="1105" t="s">
        <v>475</v>
      </c>
      <c r="AP7" s="253"/>
      <c r="AQ7" s="254" t="s">
        <v>476</v>
      </c>
      <c r="AR7" s="255"/>
    </row>
    <row r="8" spans="1:46" x14ac:dyDescent="0.15">
      <c r="A8" s="247"/>
      <c r="AK8" s="256"/>
      <c r="AL8" s="257"/>
      <c r="AM8" s="257"/>
      <c r="AN8" s="258"/>
      <c r="AO8" s="1106"/>
      <c r="AP8" s="259" t="s">
        <v>477</v>
      </c>
      <c r="AQ8" s="260" t="s">
        <v>478</v>
      </c>
      <c r="AR8" s="261" t="s">
        <v>479</v>
      </c>
    </row>
    <row r="9" spans="1:46" x14ac:dyDescent="0.15">
      <c r="A9" s="247"/>
      <c r="AK9" s="1117" t="s">
        <v>480</v>
      </c>
      <c r="AL9" s="1118"/>
      <c r="AM9" s="1118"/>
      <c r="AN9" s="1119"/>
      <c r="AO9" s="262">
        <v>1451355</v>
      </c>
      <c r="AP9" s="262">
        <v>204359</v>
      </c>
      <c r="AQ9" s="263">
        <v>186275</v>
      </c>
      <c r="AR9" s="264">
        <v>9.6999999999999993</v>
      </c>
    </row>
    <row r="10" spans="1:46" ht="13.5" customHeight="1" x14ac:dyDescent="0.15">
      <c r="A10" s="247"/>
      <c r="AK10" s="1117" t="s">
        <v>481</v>
      </c>
      <c r="AL10" s="1118"/>
      <c r="AM10" s="1118"/>
      <c r="AN10" s="1119"/>
      <c r="AO10" s="265">
        <v>176794</v>
      </c>
      <c r="AP10" s="265">
        <v>24894</v>
      </c>
      <c r="AQ10" s="266">
        <v>28060</v>
      </c>
      <c r="AR10" s="267">
        <v>-11.3</v>
      </c>
    </row>
    <row r="11" spans="1:46" ht="13.5" customHeight="1" x14ac:dyDescent="0.15">
      <c r="A11" s="247"/>
      <c r="AK11" s="1117" t="s">
        <v>482</v>
      </c>
      <c r="AL11" s="1118"/>
      <c r="AM11" s="1118"/>
      <c r="AN11" s="1119"/>
      <c r="AO11" s="265" t="s">
        <v>483</v>
      </c>
      <c r="AP11" s="265" t="s">
        <v>483</v>
      </c>
      <c r="AQ11" s="266">
        <v>7123</v>
      </c>
      <c r="AR11" s="267" t="s">
        <v>483</v>
      </c>
    </row>
    <row r="12" spans="1:46" ht="13.5" customHeight="1" x14ac:dyDescent="0.15">
      <c r="A12" s="247"/>
      <c r="AK12" s="1117" t="s">
        <v>484</v>
      </c>
      <c r="AL12" s="1118"/>
      <c r="AM12" s="1118"/>
      <c r="AN12" s="1119"/>
      <c r="AO12" s="265" t="s">
        <v>483</v>
      </c>
      <c r="AP12" s="265" t="s">
        <v>483</v>
      </c>
      <c r="AQ12" s="266">
        <v>57</v>
      </c>
      <c r="AR12" s="267" t="s">
        <v>483</v>
      </c>
    </row>
    <row r="13" spans="1:46" ht="13.5" customHeight="1" x14ac:dyDescent="0.15">
      <c r="A13" s="247"/>
      <c r="AK13" s="1117" t="s">
        <v>485</v>
      </c>
      <c r="AL13" s="1118"/>
      <c r="AM13" s="1118"/>
      <c r="AN13" s="1119"/>
      <c r="AO13" s="265">
        <v>64676</v>
      </c>
      <c r="AP13" s="265">
        <v>9107</v>
      </c>
      <c r="AQ13" s="266">
        <v>6435</v>
      </c>
      <c r="AR13" s="267">
        <v>41.5</v>
      </c>
    </row>
    <row r="14" spans="1:46" ht="13.5" customHeight="1" x14ac:dyDescent="0.15">
      <c r="A14" s="247"/>
      <c r="AK14" s="1117" t="s">
        <v>486</v>
      </c>
      <c r="AL14" s="1118"/>
      <c r="AM14" s="1118"/>
      <c r="AN14" s="1119"/>
      <c r="AO14" s="265">
        <v>30668</v>
      </c>
      <c r="AP14" s="265">
        <v>4318</v>
      </c>
      <c r="AQ14" s="266">
        <v>3786</v>
      </c>
      <c r="AR14" s="267">
        <v>14.1</v>
      </c>
    </row>
    <row r="15" spans="1:46" ht="13.5" customHeight="1" x14ac:dyDescent="0.15">
      <c r="A15" s="247"/>
      <c r="AK15" s="1120" t="s">
        <v>487</v>
      </c>
      <c r="AL15" s="1121"/>
      <c r="AM15" s="1121"/>
      <c r="AN15" s="1122"/>
      <c r="AO15" s="265">
        <v>-69383</v>
      </c>
      <c r="AP15" s="265">
        <v>-9770</v>
      </c>
      <c r="AQ15" s="266">
        <v>-9323</v>
      </c>
      <c r="AR15" s="267">
        <v>4.8</v>
      </c>
    </row>
    <row r="16" spans="1:46" x14ac:dyDescent="0.15">
      <c r="A16" s="247"/>
      <c r="AK16" s="1120" t="s">
        <v>177</v>
      </c>
      <c r="AL16" s="1121"/>
      <c r="AM16" s="1121"/>
      <c r="AN16" s="1122"/>
      <c r="AO16" s="265">
        <v>1654110</v>
      </c>
      <c r="AP16" s="265">
        <v>232908</v>
      </c>
      <c r="AQ16" s="266">
        <v>222412</v>
      </c>
      <c r="AR16" s="267">
        <v>4.7</v>
      </c>
    </row>
    <row r="17" spans="1:46" x14ac:dyDescent="0.15">
      <c r="A17" s="247"/>
    </row>
    <row r="18" spans="1:46" x14ac:dyDescent="0.15">
      <c r="A18" s="247"/>
      <c r="AQ18" s="268"/>
      <c r="AR18" s="268"/>
    </row>
    <row r="19" spans="1:46" x14ac:dyDescent="0.15">
      <c r="A19" s="247"/>
      <c r="AK19" s="243" t="s">
        <v>488</v>
      </c>
    </row>
    <row r="20" spans="1:46" x14ac:dyDescent="0.15">
      <c r="A20" s="247"/>
      <c r="AK20" s="269"/>
      <c r="AL20" s="270"/>
      <c r="AM20" s="270"/>
      <c r="AN20" s="271"/>
      <c r="AO20" s="272" t="s">
        <v>489</v>
      </c>
      <c r="AP20" s="273" t="s">
        <v>490</v>
      </c>
      <c r="AQ20" s="274" t="s">
        <v>491</v>
      </c>
      <c r="AR20" s="275"/>
    </row>
    <row r="21" spans="1:46" s="248" customFormat="1" x14ac:dyDescent="0.15">
      <c r="A21" s="276"/>
      <c r="AK21" s="1123" t="s">
        <v>492</v>
      </c>
      <c r="AL21" s="1124"/>
      <c r="AM21" s="1124"/>
      <c r="AN21" s="1125"/>
      <c r="AO21" s="277">
        <v>18.73</v>
      </c>
      <c r="AP21" s="278">
        <v>17.59</v>
      </c>
      <c r="AQ21" s="279">
        <v>1.1399999999999999</v>
      </c>
      <c r="AS21" s="280"/>
      <c r="AT21" s="276"/>
    </row>
    <row r="22" spans="1:46" s="248" customFormat="1" x14ac:dyDescent="0.15">
      <c r="A22" s="276"/>
      <c r="AK22" s="1123" t="s">
        <v>493</v>
      </c>
      <c r="AL22" s="1124"/>
      <c r="AM22" s="1124"/>
      <c r="AN22" s="1125"/>
      <c r="AO22" s="281">
        <v>96.4</v>
      </c>
      <c r="AP22" s="282">
        <v>95.9</v>
      </c>
      <c r="AQ22" s="283">
        <v>0.5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494</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495</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496</v>
      </c>
      <c r="AL29" s="248"/>
      <c r="AM29" s="248"/>
      <c r="AN29" s="248"/>
      <c r="AS29" s="290"/>
    </row>
    <row r="30" spans="1:46" ht="13.5" customHeight="1" x14ac:dyDescent="0.15">
      <c r="A30" s="247"/>
      <c r="AK30" s="250"/>
      <c r="AL30" s="251"/>
      <c r="AM30" s="251"/>
      <c r="AN30" s="252"/>
      <c r="AO30" s="1105" t="s">
        <v>475</v>
      </c>
      <c r="AP30" s="253"/>
      <c r="AQ30" s="254" t="s">
        <v>476</v>
      </c>
      <c r="AR30" s="255"/>
    </row>
    <row r="31" spans="1:46" x14ac:dyDescent="0.15">
      <c r="A31" s="247"/>
      <c r="AK31" s="256"/>
      <c r="AL31" s="257"/>
      <c r="AM31" s="257"/>
      <c r="AN31" s="258"/>
      <c r="AO31" s="1106"/>
      <c r="AP31" s="259" t="s">
        <v>477</v>
      </c>
      <c r="AQ31" s="260" t="s">
        <v>478</v>
      </c>
      <c r="AR31" s="261" t="s">
        <v>479</v>
      </c>
    </row>
    <row r="32" spans="1:46" ht="27" customHeight="1" x14ac:dyDescent="0.15">
      <c r="A32" s="247"/>
      <c r="AK32" s="1107" t="s">
        <v>497</v>
      </c>
      <c r="AL32" s="1108"/>
      <c r="AM32" s="1108"/>
      <c r="AN32" s="1109"/>
      <c r="AO32" s="291">
        <v>954684</v>
      </c>
      <c r="AP32" s="291">
        <v>134425</v>
      </c>
      <c r="AQ32" s="292">
        <v>124581</v>
      </c>
      <c r="AR32" s="293">
        <v>7.9</v>
      </c>
    </row>
    <row r="33" spans="1:46" ht="13.5" customHeight="1" x14ac:dyDescent="0.15">
      <c r="A33" s="247"/>
      <c r="AK33" s="1107" t="s">
        <v>498</v>
      </c>
      <c r="AL33" s="1108"/>
      <c r="AM33" s="1108"/>
      <c r="AN33" s="1109"/>
      <c r="AO33" s="291" t="s">
        <v>483</v>
      </c>
      <c r="AP33" s="291" t="s">
        <v>483</v>
      </c>
      <c r="AQ33" s="292">
        <v>76</v>
      </c>
      <c r="AR33" s="293" t="s">
        <v>483</v>
      </c>
    </row>
    <row r="34" spans="1:46" ht="27" customHeight="1" x14ac:dyDescent="0.15">
      <c r="A34" s="247"/>
      <c r="AK34" s="1107" t="s">
        <v>499</v>
      </c>
      <c r="AL34" s="1108"/>
      <c r="AM34" s="1108"/>
      <c r="AN34" s="1109"/>
      <c r="AO34" s="291" t="s">
        <v>483</v>
      </c>
      <c r="AP34" s="291" t="s">
        <v>483</v>
      </c>
      <c r="AQ34" s="292">
        <v>163</v>
      </c>
      <c r="AR34" s="293" t="s">
        <v>483</v>
      </c>
    </row>
    <row r="35" spans="1:46" ht="27" customHeight="1" x14ac:dyDescent="0.15">
      <c r="A35" s="247"/>
      <c r="AK35" s="1107" t="s">
        <v>500</v>
      </c>
      <c r="AL35" s="1108"/>
      <c r="AM35" s="1108"/>
      <c r="AN35" s="1109"/>
      <c r="AO35" s="291">
        <v>56786</v>
      </c>
      <c r="AP35" s="291">
        <v>7996</v>
      </c>
      <c r="AQ35" s="292">
        <v>24428</v>
      </c>
      <c r="AR35" s="293">
        <v>-67.3</v>
      </c>
    </row>
    <row r="36" spans="1:46" ht="27" customHeight="1" x14ac:dyDescent="0.15">
      <c r="A36" s="247"/>
      <c r="AK36" s="1107" t="s">
        <v>501</v>
      </c>
      <c r="AL36" s="1108"/>
      <c r="AM36" s="1108"/>
      <c r="AN36" s="1109"/>
      <c r="AO36" s="291">
        <v>119391</v>
      </c>
      <c r="AP36" s="291">
        <v>16811</v>
      </c>
      <c r="AQ36" s="292">
        <v>4294</v>
      </c>
      <c r="AR36" s="293">
        <v>291.5</v>
      </c>
    </row>
    <row r="37" spans="1:46" ht="13.5" customHeight="1" x14ac:dyDescent="0.15">
      <c r="A37" s="247"/>
      <c r="AK37" s="1107" t="s">
        <v>502</v>
      </c>
      <c r="AL37" s="1108"/>
      <c r="AM37" s="1108"/>
      <c r="AN37" s="1109"/>
      <c r="AO37" s="291" t="s">
        <v>483</v>
      </c>
      <c r="AP37" s="291" t="s">
        <v>483</v>
      </c>
      <c r="AQ37" s="292">
        <v>880</v>
      </c>
      <c r="AR37" s="293" t="s">
        <v>483</v>
      </c>
    </row>
    <row r="38" spans="1:46" ht="27" customHeight="1" x14ac:dyDescent="0.15">
      <c r="A38" s="247"/>
      <c r="AK38" s="1110" t="s">
        <v>503</v>
      </c>
      <c r="AL38" s="1111"/>
      <c r="AM38" s="1111"/>
      <c r="AN38" s="1112"/>
      <c r="AO38" s="294">
        <v>259</v>
      </c>
      <c r="AP38" s="294">
        <v>36</v>
      </c>
      <c r="AQ38" s="295">
        <v>22</v>
      </c>
      <c r="AR38" s="283">
        <v>63.6</v>
      </c>
      <c r="AS38" s="290"/>
    </row>
    <row r="39" spans="1:46" x14ac:dyDescent="0.15">
      <c r="A39" s="247"/>
      <c r="AK39" s="1110" t="s">
        <v>504</v>
      </c>
      <c r="AL39" s="1111"/>
      <c r="AM39" s="1111"/>
      <c r="AN39" s="1112"/>
      <c r="AO39" s="291">
        <v>-18186</v>
      </c>
      <c r="AP39" s="291">
        <v>-2561</v>
      </c>
      <c r="AQ39" s="292">
        <v>-5293</v>
      </c>
      <c r="AR39" s="293">
        <v>-51.6</v>
      </c>
      <c r="AS39" s="290"/>
    </row>
    <row r="40" spans="1:46" ht="27" customHeight="1" x14ac:dyDescent="0.15">
      <c r="A40" s="247"/>
      <c r="AK40" s="1107" t="s">
        <v>505</v>
      </c>
      <c r="AL40" s="1108"/>
      <c r="AM40" s="1108"/>
      <c r="AN40" s="1109"/>
      <c r="AO40" s="291">
        <v>-697474</v>
      </c>
      <c r="AP40" s="291">
        <v>-98208</v>
      </c>
      <c r="AQ40" s="292">
        <v>-99375</v>
      </c>
      <c r="AR40" s="293">
        <v>-1.2</v>
      </c>
      <c r="AS40" s="290"/>
    </row>
    <row r="41" spans="1:46" x14ac:dyDescent="0.15">
      <c r="A41" s="247"/>
      <c r="AK41" s="1113" t="s">
        <v>287</v>
      </c>
      <c r="AL41" s="1114"/>
      <c r="AM41" s="1114"/>
      <c r="AN41" s="1115"/>
      <c r="AO41" s="291">
        <v>415460</v>
      </c>
      <c r="AP41" s="291">
        <v>58499</v>
      </c>
      <c r="AQ41" s="292">
        <v>49775</v>
      </c>
      <c r="AR41" s="293">
        <v>17.5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506</v>
      </c>
    </row>
    <row r="48" spans="1:46" x14ac:dyDescent="0.15">
      <c r="A48" s="247"/>
      <c r="AK48" s="301" t="s">
        <v>507</v>
      </c>
      <c r="AL48" s="301"/>
      <c r="AM48" s="301"/>
      <c r="AN48" s="301"/>
      <c r="AO48" s="301"/>
      <c r="AP48" s="301"/>
      <c r="AQ48" s="302"/>
      <c r="AR48" s="301"/>
    </row>
    <row r="49" spans="1:44" ht="13.5" customHeight="1" x14ac:dyDescent="0.15">
      <c r="A49" s="247"/>
      <c r="AK49" s="303"/>
      <c r="AL49" s="304"/>
      <c r="AM49" s="1100" t="s">
        <v>475</v>
      </c>
      <c r="AN49" s="1102" t="s">
        <v>508</v>
      </c>
      <c r="AO49" s="1103"/>
      <c r="AP49" s="1103"/>
      <c r="AQ49" s="1103"/>
      <c r="AR49" s="1104"/>
    </row>
    <row r="50" spans="1:44" x14ac:dyDescent="0.15">
      <c r="A50" s="247"/>
      <c r="AK50" s="305"/>
      <c r="AL50" s="306"/>
      <c r="AM50" s="1101"/>
      <c r="AN50" s="307" t="s">
        <v>509</v>
      </c>
      <c r="AO50" s="308" t="s">
        <v>510</v>
      </c>
      <c r="AP50" s="309" t="s">
        <v>511</v>
      </c>
      <c r="AQ50" s="310" t="s">
        <v>512</v>
      </c>
      <c r="AR50" s="311" t="s">
        <v>513</v>
      </c>
    </row>
    <row r="51" spans="1:44" x14ac:dyDescent="0.15">
      <c r="A51" s="247"/>
      <c r="AK51" s="303" t="s">
        <v>514</v>
      </c>
      <c r="AL51" s="304"/>
      <c r="AM51" s="312">
        <v>1240691</v>
      </c>
      <c r="AN51" s="313">
        <v>159574</v>
      </c>
      <c r="AO51" s="314">
        <v>-0.2</v>
      </c>
      <c r="AP51" s="315">
        <v>200194</v>
      </c>
      <c r="AQ51" s="316">
        <v>5.2</v>
      </c>
      <c r="AR51" s="317">
        <v>-5.4</v>
      </c>
    </row>
    <row r="52" spans="1:44" x14ac:dyDescent="0.15">
      <c r="A52" s="247"/>
      <c r="AK52" s="318"/>
      <c r="AL52" s="319" t="s">
        <v>515</v>
      </c>
      <c r="AM52" s="320">
        <v>682838</v>
      </c>
      <c r="AN52" s="321">
        <v>87825</v>
      </c>
      <c r="AO52" s="322">
        <v>-1</v>
      </c>
      <c r="AP52" s="323">
        <v>106422</v>
      </c>
      <c r="AQ52" s="324">
        <v>20.100000000000001</v>
      </c>
      <c r="AR52" s="325">
        <v>-21.1</v>
      </c>
    </row>
    <row r="53" spans="1:44" x14ac:dyDescent="0.15">
      <c r="A53" s="247"/>
      <c r="AK53" s="303" t="s">
        <v>516</v>
      </c>
      <c r="AL53" s="304"/>
      <c r="AM53" s="312">
        <v>1392172</v>
      </c>
      <c r="AN53" s="313">
        <v>182484</v>
      </c>
      <c r="AO53" s="314">
        <v>14.4</v>
      </c>
      <c r="AP53" s="315">
        <v>196914</v>
      </c>
      <c r="AQ53" s="316">
        <v>-1.6</v>
      </c>
      <c r="AR53" s="317">
        <v>16</v>
      </c>
    </row>
    <row r="54" spans="1:44" x14ac:dyDescent="0.15">
      <c r="A54" s="247"/>
      <c r="AK54" s="318"/>
      <c r="AL54" s="319" t="s">
        <v>515</v>
      </c>
      <c r="AM54" s="320">
        <v>666163</v>
      </c>
      <c r="AN54" s="321">
        <v>87320</v>
      </c>
      <c r="AO54" s="322">
        <v>-0.6</v>
      </c>
      <c r="AP54" s="323">
        <v>98966</v>
      </c>
      <c r="AQ54" s="324">
        <v>-7</v>
      </c>
      <c r="AR54" s="325">
        <v>6.4</v>
      </c>
    </row>
    <row r="55" spans="1:44" x14ac:dyDescent="0.15">
      <c r="A55" s="247"/>
      <c r="AK55" s="303" t="s">
        <v>517</v>
      </c>
      <c r="AL55" s="304"/>
      <c r="AM55" s="312">
        <v>1309672</v>
      </c>
      <c r="AN55" s="313">
        <v>174879</v>
      </c>
      <c r="AO55" s="314">
        <v>-4.2</v>
      </c>
      <c r="AP55" s="315">
        <v>204757</v>
      </c>
      <c r="AQ55" s="316">
        <v>4</v>
      </c>
      <c r="AR55" s="317">
        <v>-8.1999999999999993</v>
      </c>
    </row>
    <row r="56" spans="1:44" x14ac:dyDescent="0.15">
      <c r="A56" s="247"/>
      <c r="AK56" s="318"/>
      <c r="AL56" s="319" t="s">
        <v>515</v>
      </c>
      <c r="AM56" s="320">
        <v>639568</v>
      </c>
      <c r="AN56" s="321">
        <v>85401</v>
      </c>
      <c r="AO56" s="322">
        <v>-2.2000000000000002</v>
      </c>
      <c r="AP56" s="323">
        <v>106071</v>
      </c>
      <c r="AQ56" s="324">
        <v>7.2</v>
      </c>
      <c r="AR56" s="325">
        <v>-9.4</v>
      </c>
    </row>
    <row r="57" spans="1:44" x14ac:dyDescent="0.15">
      <c r="A57" s="247"/>
      <c r="AK57" s="303" t="s">
        <v>518</v>
      </c>
      <c r="AL57" s="304"/>
      <c r="AM57" s="312">
        <v>1162214</v>
      </c>
      <c r="AN57" s="313">
        <v>159186</v>
      </c>
      <c r="AO57" s="314">
        <v>-9</v>
      </c>
      <c r="AP57" s="315">
        <v>194971</v>
      </c>
      <c r="AQ57" s="316">
        <v>-4.8</v>
      </c>
      <c r="AR57" s="317">
        <v>-4.2</v>
      </c>
    </row>
    <row r="58" spans="1:44" x14ac:dyDescent="0.15">
      <c r="A58" s="247"/>
      <c r="AK58" s="318"/>
      <c r="AL58" s="319" t="s">
        <v>515</v>
      </c>
      <c r="AM58" s="320">
        <v>650310</v>
      </c>
      <c r="AN58" s="321">
        <v>89071</v>
      </c>
      <c r="AO58" s="322">
        <v>4.3</v>
      </c>
      <c r="AP58" s="323">
        <v>105966</v>
      </c>
      <c r="AQ58" s="324">
        <v>-0.1</v>
      </c>
      <c r="AR58" s="325">
        <v>4.4000000000000004</v>
      </c>
    </row>
    <row r="59" spans="1:44" x14ac:dyDescent="0.15">
      <c r="A59" s="247"/>
      <c r="AK59" s="303" t="s">
        <v>519</v>
      </c>
      <c r="AL59" s="304"/>
      <c r="AM59" s="312">
        <v>1281264</v>
      </c>
      <c r="AN59" s="313">
        <v>180409</v>
      </c>
      <c r="AO59" s="314">
        <v>13.3</v>
      </c>
      <c r="AP59" s="315">
        <v>224172</v>
      </c>
      <c r="AQ59" s="316">
        <v>15</v>
      </c>
      <c r="AR59" s="317">
        <v>-1.7</v>
      </c>
    </row>
    <row r="60" spans="1:44" x14ac:dyDescent="0.15">
      <c r="A60" s="247"/>
      <c r="AK60" s="318"/>
      <c r="AL60" s="319" t="s">
        <v>515</v>
      </c>
      <c r="AM60" s="320">
        <v>1098958</v>
      </c>
      <c r="AN60" s="321">
        <v>154739</v>
      </c>
      <c r="AO60" s="322">
        <v>73.7</v>
      </c>
      <c r="AP60" s="323">
        <v>117611</v>
      </c>
      <c r="AQ60" s="324">
        <v>11</v>
      </c>
      <c r="AR60" s="325">
        <v>62.7</v>
      </c>
    </row>
    <row r="61" spans="1:44" x14ac:dyDescent="0.15">
      <c r="A61" s="247"/>
      <c r="AK61" s="303" t="s">
        <v>520</v>
      </c>
      <c r="AL61" s="326"/>
      <c r="AM61" s="312">
        <v>1277203</v>
      </c>
      <c r="AN61" s="313">
        <v>171306</v>
      </c>
      <c r="AO61" s="314">
        <v>2.9</v>
      </c>
      <c r="AP61" s="315">
        <v>204202</v>
      </c>
      <c r="AQ61" s="327">
        <v>3.6</v>
      </c>
      <c r="AR61" s="317">
        <v>-0.7</v>
      </c>
    </row>
    <row r="62" spans="1:44" x14ac:dyDescent="0.15">
      <c r="A62" s="247"/>
      <c r="AK62" s="318"/>
      <c r="AL62" s="319" t="s">
        <v>515</v>
      </c>
      <c r="AM62" s="320">
        <v>747567</v>
      </c>
      <c r="AN62" s="321">
        <v>100871</v>
      </c>
      <c r="AO62" s="322">
        <v>14.8</v>
      </c>
      <c r="AP62" s="323">
        <v>107007</v>
      </c>
      <c r="AQ62" s="324">
        <v>6.2</v>
      </c>
      <c r="AR62" s="325">
        <v>8.6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L4M2fazGe++PsCnL/DpZW7zqlVtwvv+C9vJ0att3bMd5fE3R63SfFmgk7WHYx6KvXOIkrEXUMQjzjtBmdOcJGg==" saltValue="imT3mOMIDpVEYQC3+T+ix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view="pageBreakPreview" zoomScale="85" zoomScaleNormal="25" zoomScaleSheetLayoutView="8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472</v>
      </c>
    </row>
    <row r="121" spans="125:125" ht="13.5" hidden="1" customHeight="1" x14ac:dyDescent="0.15">
      <c r="DU121" s="241"/>
    </row>
  </sheetData>
  <sheetProtection algorithmName="SHA-512" hashValue="uTmXxZk03rfuBPnbuPnsF8CCicjnfugAPLQNEeZso1IjVBq/1xJ+acfcgXWZjiV6cwDJWGSh1f9qYdR5WjglOA==" saltValue="rrU4yUyijI9OwdMbVQSFi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view="pageBreakPreview" zoomScale="70" zoomScaleNormal="70" zoomScaleSheetLayoutView="70"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472</v>
      </c>
    </row>
  </sheetData>
  <sheetProtection algorithmName="SHA-512" hashValue="nKGRBsshv6zDaxlMdF58q2Euoe1eBDxoXXLQASr9T8sAy8IjVyp/vvskMbPI0Lggg6VSWZWh9eHp5r6+h78LZA==" saltValue="91iKnArVT2ewRvbTVNh96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view="pageBreakPreview" topLeftCell="A18" zoomScale="70" zoomScaleNormal="70" zoomScaleSheetLayoutView="7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26" t="s">
        <v>3</v>
      </c>
      <c r="D47" s="1126"/>
      <c r="E47" s="1127"/>
      <c r="F47" s="11">
        <v>19.239999999999998</v>
      </c>
      <c r="G47" s="12">
        <v>18.649999999999999</v>
      </c>
      <c r="H47" s="12">
        <v>18.53</v>
      </c>
      <c r="I47" s="12">
        <v>19.059999999999999</v>
      </c>
      <c r="J47" s="13">
        <v>19.850000000000001</v>
      </c>
    </row>
    <row r="48" spans="2:10" ht="57.75" customHeight="1" x14ac:dyDescent="0.15">
      <c r="B48" s="14"/>
      <c r="C48" s="1128" t="s">
        <v>4</v>
      </c>
      <c r="D48" s="1128"/>
      <c r="E48" s="1129"/>
      <c r="F48" s="15">
        <v>1.23</v>
      </c>
      <c r="G48" s="16">
        <v>1.04</v>
      </c>
      <c r="H48" s="16">
        <v>0.92</v>
      </c>
      <c r="I48" s="16">
        <v>1.67</v>
      </c>
      <c r="J48" s="17">
        <v>2.36</v>
      </c>
    </row>
    <row r="49" spans="2:10" ht="57.75" customHeight="1" thickBot="1" x14ac:dyDescent="0.2">
      <c r="B49" s="18"/>
      <c r="C49" s="1130" t="s">
        <v>5</v>
      </c>
      <c r="D49" s="1130"/>
      <c r="E49" s="1131"/>
      <c r="F49" s="19" t="s">
        <v>527</v>
      </c>
      <c r="G49" s="20">
        <v>0.1</v>
      </c>
      <c r="H49" s="20" t="s">
        <v>528</v>
      </c>
      <c r="I49" s="20">
        <v>0.75</v>
      </c>
      <c r="J49" s="21">
        <v>0.71</v>
      </c>
    </row>
    <row r="50" spans="2:10" x14ac:dyDescent="0.15"/>
  </sheetData>
  <sheetProtection algorithmName="SHA-512" hashValue="q4ybiJ5ILHyhyPJkQuwEJoJccn/aCj4ff6fEO4q8m6yJFbQ2jOJzTWP1L3vjtkkeHl4K7V1jAcp1m2FOMQkEBA==" saltValue="Lu6FnL7b1ys0ge8IJWNs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総務課 財政係２</cp:lastModifiedBy>
  <cp:lastPrinted>2026-03-10T06:46:55Z</cp:lastPrinted>
  <dcterms:created xsi:type="dcterms:W3CDTF">2026-02-23T10:00:06Z</dcterms:created>
  <dcterms:modified xsi:type="dcterms:W3CDTF">2026-03-30T02:44:46Z</dcterms:modified>
  <cp:category/>
</cp:coreProperties>
</file>